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1" r:id="rId1"/>
    <sheet name="2 rok" sheetId="2" r:id="rId2"/>
    <sheet name="3 rok" sheetId="3" r:id="rId3"/>
    <sheet name="4 rok" sheetId="4" r:id="rId4"/>
    <sheet name="Spec. Choroby cywilizacyjne" sheetId="5" r:id="rId5"/>
    <sheet name="Spec. pediatria" sheetId="6" r:id="rId6"/>
  </sheets>
  <calcPr calcId="145621"/>
</workbook>
</file>

<file path=xl/calcChain.xml><?xml version="1.0" encoding="utf-8"?>
<calcChain xmlns="http://schemas.openxmlformats.org/spreadsheetml/2006/main">
  <c r="AJ33" i="6" l="1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N32" i="6"/>
  <c r="AP32" i="6" s="1"/>
  <c r="AL32" i="6"/>
  <c r="AO32" i="6" s="1"/>
  <c r="AK32" i="6"/>
  <c r="T32" i="6"/>
  <c r="S32" i="6"/>
  <c r="AP31" i="6"/>
  <c r="AO31" i="6"/>
  <c r="AL31" i="6"/>
  <c r="AK31" i="6"/>
  <c r="AK33" i="6" s="1"/>
  <c r="T31" i="6"/>
  <c r="S31" i="6"/>
  <c r="AO30" i="6"/>
  <c r="AL30" i="6"/>
  <c r="AN30" i="6" s="1"/>
  <c r="AK30" i="6"/>
  <c r="T30" i="6"/>
  <c r="V30" i="6" s="1"/>
  <c r="S30" i="6"/>
  <c r="AO29" i="6"/>
  <c r="AL29" i="6"/>
  <c r="AN29" i="6" s="1"/>
  <c r="AK29" i="6"/>
  <c r="V29" i="6"/>
  <c r="T29" i="6"/>
  <c r="S29" i="6"/>
  <c r="AL28" i="6"/>
  <c r="AO28" i="6" s="1"/>
  <c r="AK28" i="6"/>
  <c r="V28" i="6"/>
  <c r="T28" i="6"/>
  <c r="S28" i="6"/>
  <c r="AO27" i="6"/>
  <c r="AL27" i="6"/>
  <c r="AL33" i="6" s="1"/>
  <c r="AK27" i="6"/>
  <c r="T27" i="6"/>
  <c r="V27" i="6" s="1"/>
  <c r="S27" i="6"/>
  <c r="AO26" i="6"/>
  <c r="AL26" i="6"/>
  <c r="AN26" i="6" s="1"/>
  <c r="AK26" i="6"/>
  <c r="V26" i="6"/>
  <c r="T26" i="6"/>
  <c r="T33" i="6" s="1"/>
  <c r="S26" i="6"/>
  <c r="S33" i="6" s="1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L23" i="6"/>
  <c r="AN23" i="6" s="1"/>
  <c r="AK23" i="6"/>
  <c r="V23" i="6"/>
  <c r="T23" i="6"/>
  <c r="AO23" i="6" s="1"/>
  <c r="S23" i="6"/>
  <c r="AO22" i="6"/>
  <c r="AL22" i="6"/>
  <c r="AN22" i="6" s="1"/>
  <c r="AK22" i="6"/>
  <c r="T22" i="6"/>
  <c r="V22" i="6" s="1"/>
  <c r="S22" i="6"/>
  <c r="AO21" i="6"/>
  <c r="AN21" i="6"/>
  <c r="AL21" i="6"/>
  <c r="AK21" i="6"/>
  <c r="V21" i="6"/>
  <c r="AP21" i="6" s="1"/>
  <c r="T21" i="6"/>
  <c r="S21" i="6"/>
  <c r="AL20" i="6"/>
  <c r="AN20" i="6" s="1"/>
  <c r="AK20" i="6"/>
  <c r="V20" i="6"/>
  <c r="T20" i="6"/>
  <c r="AO20" i="6" s="1"/>
  <c r="S20" i="6"/>
  <c r="AO19" i="6"/>
  <c r="AL19" i="6"/>
  <c r="AL24" i="6" s="1"/>
  <c r="AK19" i="6"/>
  <c r="AK24" i="6" s="1"/>
  <c r="T19" i="6"/>
  <c r="V19" i="6" s="1"/>
  <c r="S19" i="6"/>
  <c r="S24" i="6" s="1"/>
  <c r="AL18" i="6"/>
  <c r="AK18" i="6"/>
  <c r="T18" i="6"/>
  <c r="T24" i="6" s="1"/>
  <c r="S18" i="6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AN35" i="5"/>
  <c r="AL35" i="5"/>
  <c r="AO35" i="5" s="1"/>
  <c r="AK35" i="5"/>
  <c r="T35" i="5"/>
  <c r="V35" i="5" s="1"/>
  <c r="AP35" i="5" s="1"/>
  <c r="S35" i="5"/>
  <c r="AN34" i="5"/>
  <c r="AL34" i="5"/>
  <c r="AK34" i="5"/>
  <c r="T34" i="5"/>
  <c r="AO34" i="5" s="1"/>
  <c r="S34" i="5"/>
  <c r="AL33" i="5"/>
  <c r="AN33" i="5" s="1"/>
  <c r="AK33" i="5"/>
  <c r="T33" i="5"/>
  <c r="V33" i="5" s="1"/>
  <c r="AP33" i="5" s="1"/>
  <c r="S33" i="5"/>
  <c r="AN32" i="5"/>
  <c r="AL32" i="5"/>
  <c r="AO32" i="5" s="1"/>
  <c r="AK32" i="5"/>
  <c r="T32" i="5"/>
  <c r="V32" i="5" s="1"/>
  <c r="AP32" i="5" s="1"/>
  <c r="S32" i="5"/>
  <c r="AN31" i="5"/>
  <c r="AL31" i="5"/>
  <c r="AK31" i="5"/>
  <c r="T31" i="5"/>
  <c r="V31" i="5" s="1"/>
  <c r="AP31" i="5" s="1"/>
  <c r="S31" i="5"/>
  <c r="AL30" i="5"/>
  <c r="AN30" i="5" s="1"/>
  <c r="AK30" i="5"/>
  <c r="T30" i="5"/>
  <c r="T36" i="5" s="1"/>
  <c r="S30" i="5"/>
  <c r="AN29" i="5"/>
  <c r="AL29" i="5"/>
  <c r="AL36" i="5" s="1"/>
  <c r="AK29" i="5"/>
  <c r="AK36" i="5" s="1"/>
  <c r="T29" i="5"/>
  <c r="V29" i="5" s="1"/>
  <c r="S29" i="5"/>
  <c r="S36" i="5" s="1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AN26" i="5"/>
  <c r="AL26" i="5"/>
  <c r="AK26" i="5"/>
  <c r="T26" i="5"/>
  <c r="V26" i="5" s="1"/>
  <c r="AP26" i="5" s="1"/>
  <c r="S26" i="5"/>
  <c r="AL25" i="5"/>
  <c r="AN25" i="5" s="1"/>
  <c r="AP25" i="5" s="1"/>
  <c r="AK25" i="5"/>
  <c r="T25" i="5"/>
  <c r="AO25" i="5" s="1"/>
  <c r="S25" i="5"/>
  <c r="AL24" i="5"/>
  <c r="AN24" i="5" s="1"/>
  <c r="AK24" i="5"/>
  <c r="V24" i="5"/>
  <c r="AP24" i="5" s="1"/>
  <c r="T24" i="5"/>
  <c r="S24" i="5"/>
  <c r="AO23" i="5"/>
  <c r="AL23" i="5"/>
  <c r="AN23" i="5" s="1"/>
  <c r="AK23" i="5"/>
  <c r="T23" i="5"/>
  <c r="V23" i="5" s="1"/>
  <c r="AP23" i="5" s="1"/>
  <c r="S23" i="5"/>
  <c r="AO22" i="5"/>
  <c r="AL22" i="5"/>
  <c r="AN22" i="5" s="1"/>
  <c r="AK22" i="5"/>
  <c r="V22" i="5"/>
  <c r="AP22" i="5" s="1"/>
  <c r="T22" i="5"/>
  <c r="S22" i="5"/>
  <c r="AL21" i="5"/>
  <c r="AO21" i="5" s="1"/>
  <c r="AK21" i="5"/>
  <c r="V21" i="5"/>
  <c r="T21" i="5"/>
  <c r="S21" i="5"/>
  <c r="AO20" i="5"/>
  <c r="AL20" i="5"/>
  <c r="AN20" i="5" s="1"/>
  <c r="AK20" i="5"/>
  <c r="T20" i="5"/>
  <c r="V20" i="5" s="1"/>
  <c r="AP20" i="5" s="1"/>
  <c r="S20" i="5"/>
  <c r="AO19" i="5"/>
  <c r="AL19" i="5"/>
  <c r="AN19" i="5" s="1"/>
  <c r="AK19" i="5"/>
  <c r="V19" i="5"/>
  <c r="AP19" i="5" s="1"/>
  <c r="T19" i="5"/>
  <c r="S19" i="5"/>
  <c r="AL18" i="5"/>
  <c r="AL27" i="5" s="1"/>
  <c r="AK18" i="5"/>
  <c r="AK27" i="5" s="1"/>
  <c r="T18" i="5"/>
  <c r="V18" i="5" s="1"/>
  <c r="S18" i="5"/>
  <c r="S27" i="5" s="1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AL48" i="4"/>
  <c r="AN48" i="4" s="1"/>
  <c r="AN49" i="4" s="1"/>
  <c r="AK48" i="4"/>
  <c r="AK49" i="4" s="1"/>
  <c r="T48" i="4"/>
  <c r="V48" i="4" s="1"/>
  <c r="S48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T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O45" i="4"/>
  <c r="AN45" i="4"/>
  <c r="AP45" i="4" s="1"/>
  <c r="AL45" i="4"/>
  <c r="AK45" i="4"/>
  <c r="AK46" i="4" s="1"/>
  <c r="S45" i="4"/>
  <c r="AO44" i="4"/>
  <c r="V44" i="4"/>
  <c r="AP44" i="4" s="1"/>
  <c r="T44" i="4"/>
  <c r="S44" i="4"/>
  <c r="AL43" i="4"/>
  <c r="AO43" i="4" s="1"/>
  <c r="AK43" i="4"/>
  <c r="T43" i="4"/>
  <c r="V43" i="4" s="1"/>
  <c r="S43" i="4"/>
  <c r="AO42" i="4"/>
  <c r="AO46" i="4" s="1"/>
  <c r="AK42" i="4"/>
  <c r="T42" i="4"/>
  <c r="V42" i="4" s="1"/>
  <c r="S42" i="4"/>
  <c r="S46" i="4" s="1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O39" i="4"/>
  <c r="AO40" i="4" s="1"/>
  <c r="AL39" i="4"/>
  <c r="AN39" i="4" s="1"/>
  <c r="AN40" i="4" s="1"/>
  <c r="AK39" i="4"/>
  <c r="AK40" i="4" s="1"/>
  <c r="T39" i="4"/>
  <c r="V39" i="4" s="1"/>
  <c r="S39" i="4"/>
  <c r="S40" i="4" s="1"/>
  <c r="AJ37" i="4"/>
  <c r="AI37" i="4"/>
  <c r="AH37" i="4"/>
  <c r="AG37" i="4"/>
  <c r="AF37" i="4"/>
  <c r="AE37" i="4"/>
  <c r="AE50" i="4" s="1"/>
  <c r="AD37" i="4"/>
  <c r="AC37" i="4"/>
  <c r="AB37" i="4"/>
  <c r="AA37" i="4"/>
  <c r="Z37" i="4"/>
  <c r="Y37" i="4"/>
  <c r="Y50" i="4" s="1"/>
  <c r="X37" i="4"/>
  <c r="W37" i="4"/>
  <c r="R37" i="4"/>
  <c r="R50" i="4" s="1"/>
  <c r="Q37" i="4"/>
  <c r="P37" i="4"/>
  <c r="O37" i="4"/>
  <c r="N37" i="4"/>
  <c r="M37" i="4"/>
  <c r="L37" i="4"/>
  <c r="L50" i="4" s="1"/>
  <c r="K37" i="4"/>
  <c r="J37" i="4"/>
  <c r="I37" i="4"/>
  <c r="H37" i="4"/>
  <c r="G37" i="4"/>
  <c r="F37" i="4"/>
  <c r="F50" i="4" s="1"/>
  <c r="E37" i="4"/>
  <c r="AL36" i="4"/>
  <c r="AO36" i="4" s="1"/>
  <c r="AK36" i="4"/>
  <c r="V36" i="4"/>
  <c r="T36" i="4"/>
  <c r="S36" i="4"/>
  <c r="AL35" i="4"/>
  <c r="AN35" i="4" s="1"/>
  <c r="AK35" i="4"/>
  <c r="T35" i="4"/>
  <c r="V35" i="4" s="1"/>
  <c r="AP35" i="4" s="1"/>
  <c r="S35" i="4"/>
  <c r="AO34" i="4"/>
  <c r="AL34" i="4"/>
  <c r="AN34" i="4" s="1"/>
  <c r="AP34" i="4" s="1"/>
  <c r="AK34" i="4"/>
  <c r="S34" i="4"/>
  <c r="AO33" i="4"/>
  <c r="AL33" i="4"/>
  <c r="AN33" i="4" s="1"/>
  <c r="AK33" i="4"/>
  <c r="T33" i="4"/>
  <c r="T37" i="4" s="1"/>
  <c r="S33" i="4"/>
  <c r="S37" i="4" s="1"/>
  <c r="AL32" i="4"/>
  <c r="AL37" i="4" s="1"/>
  <c r="AK32" i="4"/>
  <c r="AK37" i="4" s="1"/>
  <c r="V32" i="4"/>
  <c r="T32" i="4"/>
  <c r="S32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AL29" i="4"/>
  <c r="AO29" i="4" s="1"/>
  <c r="AK29" i="4"/>
  <c r="S29" i="4"/>
  <c r="AO28" i="4"/>
  <c r="AK28" i="4"/>
  <c r="V28" i="4"/>
  <c r="AP28" i="4" s="1"/>
  <c r="T28" i="4"/>
  <c r="S28" i="4"/>
  <c r="AL27" i="4"/>
  <c r="AO27" i="4" s="1"/>
  <c r="AK27" i="4"/>
  <c r="S27" i="4"/>
  <c r="AO26" i="4"/>
  <c r="AK26" i="4"/>
  <c r="AK30" i="4" s="1"/>
  <c r="V26" i="4"/>
  <c r="AP26" i="4" s="1"/>
  <c r="T26" i="4"/>
  <c r="S26" i="4"/>
  <c r="AJ24" i="4"/>
  <c r="AJ50" i="4" s="1"/>
  <c r="AI24" i="4"/>
  <c r="AI50" i="4" s="1"/>
  <c r="AH24" i="4"/>
  <c r="AH50" i="4" s="1"/>
  <c r="AG24" i="4"/>
  <c r="AG50" i="4" s="1"/>
  <c r="AF24" i="4"/>
  <c r="AF50" i="4" s="1"/>
  <c r="AE24" i="4"/>
  <c r="AD24" i="4"/>
  <c r="AD50" i="4" s="1"/>
  <c r="AC24" i="4"/>
  <c r="AC50" i="4" s="1"/>
  <c r="AB24" i="4"/>
  <c r="AB50" i="4" s="1"/>
  <c r="AA24" i="4"/>
  <c r="AA50" i="4" s="1"/>
  <c r="Z24" i="4"/>
  <c r="Z50" i="4" s="1"/>
  <c r="Y24" i="4"/>
  <c r="X24" i="4"/>
  <c r="X50" i="4" s="1"/>
  <c r="W24" i="4"/>
  <c r="W50" i="4" s="1"/>
  <c r="S24" i="4"/>
  <c r="R24" i="4"/>
  <c r="Q24" i="4"/>
  <c r="Q50" i="4" s="1"/>
  <c r="P24" i="4"/>
  <c r="P50" i="4" s="1"/>
  <c r="O24" i="4"/>
  <c r="O50" i="4" s="1"/>
  <c r="N24" i="4"/>
  <c r="N50" i="4" s="1"/>
  <c r="M24" i="4"/>
  <c r="M50" i="4" s="1"/>
  <c r="L24" i="4"/>
  <c r="K24" i="4"/>
  <c r="K50" i="4" s="1"/>
  <c r="J24" i="4"/>
  <c r="J50" i="4" s="1"/>
  <c r="I24" i="4"/>
  <c r="I50" i="4" s="1"/>
  <c r="H24" i="4"/>
  <c r="H50" i="4" s="1"/>
  <c r="G24" i="4"/>
  <c r="G50" i="4" s="1"/>
  <c r="F24" i="4"/>
  <c r="E24" i="4"/>
  <c r="E50" i="4" s="1"/>
  <c r="AP23" i="4"/>
  <c r="AK23" i="4"/>
  <c r="T23" i="4"/>
  <c r="AO23" i="4" s="1"/>
  <c r="S23" i="4"/>
  <c r="AK22" i="4"/>
  <c r="T22" i="4"/>
  <c r="AO22" i="4" s="1"/>
  <c r="S22" i="4"/>
  <c r="AL21" i="4"/>
  <c r="AO21" i="4" s="1"/>
  <c r="AK21" i="4"/>
  <c r="S21" i="4"/>
  <c r="AO20" i="4"/>
  <c r="AN20" i="4"/>
  <c r="AK20" i="4"/>
  <c r="V20" i="4"/>
  <c r="AP20" i="4" s="1"/>
  <c r="T20" i="4"/>
  <c r="S20" i="4"/>
  <c r="AL19" i="4"/>
  <c r="AN19" i="4" s="1"/>
  <c r="AK19" i="4"/>
  <c r="AK24" i="4" s="1"/>
  <c r="AK50" i="4" s="1"/>
  <c r="S19" i="4"/>
  <c r="AP20" i="6" l="1"/>
  <c r="AP29" i="6"/>
  <c r="V33" i="6"/>
  <c r="AP22" i="6"/>
  <c r="AP23" i="6"/>
  <c r="AO33" i="6"/>
  <c r="AP30" i="6"/>
  <c r="AO18" i="6"/>
  <c r="AO24" i="6" s="1"/>
  <c r="AN19" i="6"/>
  <c r="AN24" i="6" s="1"/>
  <c r="AP26" i="6"/>
  <c r="AN27" i="6"/>
  <c r="AN33" i="6" s="1"/>
  <c r="V18" i="6"/>
  <c r="AN28" i="6"/>
  <c r="AP28" i="6" s="1"/>
  <c r="AN36" i="5"/>
  <c r="V27" i="5"/>
  <c r="AP18" i="5"/>
  <c r="AP29" i="5"/>
  <c r="AN21" i="5"/>
  <c r="AP21" i="5" s="1"/>
  <c r="AO29" i="5"/>
  <c r="V34" i="5"/>
  <c r="AP34" i="5" s="1"/>
  <c r="AO18" i="5"/>
  <c r="AO24" i="5"/>
  <c r="AO30" i="5"/>
  <c r="AO33" i="5"/>
  <c r="T27" i="5"/>
  <c r="AO26" i="5"/>
  <c r="V30" i="5"/>
  <c r="AP30" i="5" s="1"/>
  <c r="AO31" i="5"/>
  <c r="AP19" i="4"/>
  <c r="AP39" i="4"/>
  <c r="AP40" i="4" s="1"/>
  <c r="V40" i="4"/>
  <c r="S50" i="4"/>
  <c r="AP48" i="4"/>
  <c r="AP49" i="4" s="1"/>
  <c r="V49" i="4"/>
  <c r="AO30" i="4"/>
  <c r="V46" i="4"/>
  <c r="AP42" i="4"/>
  <c r="AN21" i="4"/>
  <c r="AP21" i="4" s="1"/>
  <c r="V30" i="4"/>
  <c r="V33" i="4"/>
  <c r="AP33" i="4" s="1"/>
  <c r="AO35" i="4"/>
  <c r="AN32" i="4"/>
  <c r="AN36" i="4"/>
  <c r="AP36" i="4" s="1"/>
  <c r="AO48" i="4"/>
  <c r="AO49" i="4" s="1"/>
  <c r="AO32" i="4"/>
  <c r="AO37" i="4" s="1"/>
  <c r="V37" i="4"/>
  <c r="AL40" i="4"/>
  <c r="T40" i="4"/>
  <c r="AL46" i="4"/>
  <c r="AL24" i="4"/>
  <c r="AL50" i="4" s="1"/>
  <c r="AL30" i="4"/>
  <c r="AN43" i="4"/>
  <c r="AN46" i="4" s="1"/>
  <c r="AL49" i="4"/>
  <c r="V22" i="4"/>
  <c r="AP22" i="4" s="1"/>
  <c r="AN29" i="4"/>
  <c r="AP29" i="4" s="1"/>
  <c r="T24" i="4"/>
  <c r="T50" i="4" s="1"/>
  <c r="AN27" i="4"/>
  <c r="AO19" i="4"/>
  <c r="AO24" i="4" s="1"/>
  <c r="AO50" i="4" s="1"/>
  <c r="V24" i="6" l="1"/>
  <c r="AP18" i="6"/>
  <c r="AP27" i="6"/>
  <c r="AP33" i="6"/>
  <c r="AP19" i="6"/>
  <c r="AP36" i="5"/>
  <c r="AO27" i="5"/>
  <c r="AN27" i="5"/>
  <c r="AP27" i="5"/>
  <c r="AO36" i="5"/>
  <c r="V36" i="5"/>
  <c r="V24" i="4"/>
  <c r="V50" i="4" s="1"/>
  <c r="AP27" i="4"/>
  <c r="AP30" i="4" s="1"/>
  <c r="AN30" i="4"/>
  <c r="AN24" i="4"/>
  <c r="AN50" i="4" s="1"/>
  <c r="AN37" i="4"/>
  <c r="AP32" i="4"/>
  <c r="AP37" i="4" s="1"/>
  <c r="AP43" i="4"/>
  <c r="AP46" i="4" s="1"/>
  <c r="AP24" i="4"/>
  <c r="AP24" i="6" l="1"/>
  <c r="AP50" i="4"/>
  <c r="AJ55" i="3" l="1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AL54" i="3"/>
  <c r="AK54" i="3"/>
  <c r="AK55" i="3" s="1"/>
  <c r="T54" i="3"/>
  <c r="V54" i="3" s="1"/>
  <c r="S54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T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AO51" i="3"/>
  <c r="AO52" i="3" s="1"/>
  <c r="AN51" i="3"/>
  <c r="AN52" i="3" s="1"/>
  <c r="AL51" i="3"/>
  <c r="AL52" i="3" s="1"/>
  <c r="AK51" i="3"/>
  <c r="AK52" i="3" s="1"/>
  <c r="T51" i="3"/>
  <c r="V51" i="3" s="1"/>
  <c r="S51" i="3"/>
  <c r="S52" i="3" s="1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AL48" i="3"/>
  <c r="AO48" i="3" s="1"/>
  <c r="AK48" i="3"/>
  <c r="S48" i="3"/>
  <c r="AL47" i="3"/>
  <c r="AO47" i="3" s="1"/>
  <c r="AK47" i="3"/>
  <c r="S47" i="3"/>
  <c r="AL46" i="3"/>
  <c r="AO46" i="3" s="1"/>
  <c r="AK46" i="3"/>
  <c r="S46" i="3"/>
  <c r="AL45" i="3"/>
  <c r="AN45" i="3" s="1"/>
  <c r="AK45" i="3"/>
  <c r="T45" i="3"/>
  <c r="AO45" i="3" s="1"/>
  <c r="S45" i="3"/>
  <c r="AL44" i="3"/>
  <c r="AO44" i="3" s="1"/>
  <c r="AK44" i="3"/>
  <c r="T44" i="3"/>
  <c r="V44" i="3" s="1"/>
  <c r="S44" i="3"/>
  <c r="AO43" i="3"/>
  <c r="AN43" i="3"/>
  <c r="AP43" i="3" s="1"/>
  <c r="AL43" i="3"/>
  <c r="AK43" i="3"/>
  <c r="T43" i="3"/>
  <c r="V43" i="3" s="1"/>
  <c r="S43" i="3"/>
  <c r="AL42" i="3"/>
  <c r="AN42" i="3" s="1"/>
  <c r="AK42" i="3"/>
  <c r="T42" i="3"/>
  <c r="AO42" i="3" s="1"/>
  <c r="S42" i="3"/>
  <c r="AL41" i="3"/>
  <c r="AO41" i="3" s="1"/>
  <c r="AK41" i="3"/>
  <c r="T41" i="3"/>
  <c r="V41" i="3" s="1"/>
  <c r="S41" i="3"/>
  <c r="AO40" i="3"/>
  <c r="AN40" i="3"/>
  <c r="AP40" i="3" s="1"/>
  <c r="AL40" i="3"/>
  <c r="AK40" i="3"/>
  <c r="T40" i="3"/>
  <c r="V40" i="3" s="1"/>
  <c r="S40" i="3"/>
  <c r="AL39" i="3"/>
  <c r="AN39" i="3" s="1"/>
  <c r="AK39" i="3"/>
  <c r="T39" i="3"/>
  <c r="AO39" i="3" s="1"/>
  <c r="S39" i="3"/>
  <c r="AL38" i="3"/>
  <c r="AO38" i="3" s="1"/>
  <c r="AK38" i="3"/>
  <c r="T38" i="3"/>
  <c r="V38" i="3" s="1"/>
  <c r="S38" i="3"/>
  <c r="AO37" i="3"/>
  <c r="AN37" i="3"/>
  <c r="AP37" i="3" s="1"/>
  <c r="AL37" i="3"/>
  <c r="AK37" i="3"/>
  <c r="S37" i="3"/>
  <c r="AO36" i="3"/>
  <c r="AN36" i="3"/>
  <c r="AP36" i="3" s="1"/>
  <c r="AL36" i="3"/>
  <c r="AK36" i="3"/>
  <c r="T36" i="3"/>
  <c r="V36" i="3" s="1"/>
  <c r="S36" i="3"/>
  <c r="AL35" i="3"/>
  <c r="AN35" i="3" s="1"/>
  <c r="AK35" i="3"/>
  <c r="AK49" i="3" s="1"/>
  <c r="T35" i="3"/>
  <c r="S35" i="3"/>
  <c r="AL33" i="3"/>
  <c r="AK33" i="3"/>
  <c r="AJ33" i="3"/>
  <c r="AI33" i="3"/>
  <c r="AH33" i="3"/>
  <c r="AG33" i="3"/>
  <c r="AF33" i="3"/>
  <c r="AE33" i="3"/>
  <c r="AE56" i="3" s="1"/>
  <c r="AD33" i="3"/>
  <c r="AC33" i="3"/>
  <c r="AB33" i="3"/>
  <c r="AA33" i="3"/>
  <c r="Z33" i="3"/>
  <c r="Y33" i="3"/>
  <c r="Y56" i="3" s="1"/>
  <c r="X33" i="3"/>
  <c r="W33" i="3"/>
  <c r="T33" i="3"/>
  <c r="S33" i="3"/>
  <c r="R33" i="3"/>
  <c r="R56" i="3" s="1"/>
  <c r="Q33" i="3"/>
  <c r="P33" i="3"/>
  <c r="O33" i="3"/>
  <c r="N33" i="3"/>
  <c r="M33" i="3"/>
  <c r="L33" i="3"/>
  <c r="L56" i="3" s="1"/>
  <c r="K33" i="3"/>
  <c r="J33" i="3"/>
  <c r="I33" i="3"/>
  <c r="H33" i="3"/>
  <c r="G33" i="3"/>
  <c r="F33" i="3"/>
  <c r="F56" i="3" s="1"/>
  <c r="E33" i="3"/>
  <c r="AL32" i="3"/>
  <c r="AO32" i="3" s="1"/>
  <c r="AK32" i="3"/>
  <c r="S32" i="3"/>
  <c r="AK31" i="3"/>
  <c r="V31" i="3"/>
  <c r="AP31" i="3" s="1"/>
  <c r="T31" i="3"/>
  <c r="AO31" i="3" s="1"/>
  <c r="S31" i="3"/>
  <c r="AL30" i="3"/>
  <c r="AO30" i="3" s="1"/>
  <c r="AK30" i="3"/>
  <c r="S30" i="3"/>
  <c r="AL29" i="3"/>
  <c r="AO29" i="3" s="1"/>
  <c r="AK29" i="3"/>
  <c r="V29" i="3"/>
  <c r="T29" i="3"/>
  <c r="S29" i="3"/>
  <c r="AJ27" i="3"/>
  <c r="AI27" i="3"/>
  <c r="AH27" i="3"/>
  <c r="AG27" i="3"/>
  <c r="AG56" i="3" s="1"/>
  <c r="AF27" i="3"/>
  <c r="AE27" i="3"/>
  <c r="AD27" i="3"/>
  <c r="AC27" i="3"/>
  <c r="AB27" i="3"/>
  <c r="AA27" i="3"/>
  <c r="AA56" i="3" s="1"/>
  <c r="Z27" i="3"/>
  <c r="Y27" i="3"/>
  <c r="X27" i="3"/>
  <c r="W27" i="3"/>
  <c r="V27" i="3"/>
  <c r="T27" i="3"/>
  <c r="S27" i="3"/>
  <c r="R27" i="3"/>
  <c r="Q27" i="3"/>
  <c r="P27" i="3"/>
  <c r="O27" i="3"/>
  <c r="N27" i="3"/>
  <c r="N56" i="3" s="1"/>
  <c r="M27" i="3"/>
  <c r="L27" i="3"/>
  <c r="K27" i="3"/>
  <c r="J27" i="3"/>
  <c r="I27" i="3"/>
  <c r="H27" i="3"/>
  <c r="H56" i="3" s="1"/>
  <c r="G27" i="3"/>
  <c r="F27" i="3"/>
  <c r="E27" i="3"/>
  <c r="AL26" i="3"/>
  <c r="AO26" i="3" s="1"/>
  <c r="AK26" i="3"/>
  <c r="S26" i="3"/>
  <c r="AL25" i="3"/>
  <c r="AO25" i="3" s="1"/>
  <c r="AK25" i="3"/>
  <c r="S25" i="3"/>
  <c r="AP24" i="3"/>
  <c r="AL24" i="3"/>
  <c r="AO24" i="3" s="1"/>
  <c r="AO27" i="3" s="1"/>
  <c r="AK24" i="3"/>
  <c r="S24" i="3"/>
  <c r="AL23" i="3"/>
  <c r="AO23" i="3" s="1"/>
  <c r="AK23" i="3"/>
  <c r="T23" i="3"/>
  <c r="V23" i="3" s="1"/>
  <c r="S23" i="3"/>
  <c r="AM21" i="3"/>
  <c r="AJ21" i="3"/>
  <c r="AI21" i="3"/>
  <c r="AI56" i="3" s="1"/>
  <c r="AH21" i="3"/>
  <c r="AH56" i="3" s="1"/>
  <c r="AG21" i="3"/>
  <c r="AF21" i="3"/>
  <c r="AE21" i="3"/>
  <c r="AD21" i="3"/>
  <c r="AC21" i="3"/>
  <c r="AC56" i="3" s="1"/>
  <c r="AB21" i="3"/>
  <c r="AB56" i="3" s="1"/>
  <c r="AA21" i="3"/>
  <c r="Z21" i="3"/>
  <c r="Y21" i="3"/>
  <c r="X21" i="3"/>
  <c r="W21" i="3"/>
  <c r="W56" i="3" s="1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O20" i="3"/>
  <c r="AL20" i="3"/>
  <c r="AN20" i="3" s="1"/>
  <c r="AN21" i="3" s="1"/>
  <c r="AK20" i="3"/>
  <c r="T20" i="3"/>
  <c r="V20" i="3" s="1"/>
  <c r="AP20" i="3" s="1"/>
  <c r="S20" i="3"/>
  <c r="S21" i="3" s="1"/>
  <c r="AL19" i="3"/>
  <c r="AL21" i="3" s="1"/>
  <c r="AK19" i="3"/>
  <c r="AK21" i="3" s="1"/>
  <c r="V19" i="3"/>
  <c r="AP19" i="3" s="1"/>
  <c r="AP21" i="3" s="1"/>
  <c r="T19" i="3"/>
  <c r="S19" i="3"/>
  <c r="I56" i="3" l="1"/>
  <c r="O56" i="3"/>
  <c r="X56" i="3"/>
  <c r="AJ56" i="3"/>
  <c r="AN25" i="3"/>
  <c r="AP25" i="3" s="1"/>
  <c r="AN38" i="3"/>
  <c r="AN49" i="3" s="1"/>
  <c r="AN44" i="3"/>
  <c r="AN54" i="3"/>
  <c r="AN55" i="3" s="1"/>
  <c r="AL55" i="3"/>
  <c r="AO54" i="3"/>
  <c r="AO55" i="3" s="1"/>
  <c r="J56" i="3"/>
  <c r="P56" i="3"/>
  <c r="AK27" i="3"/>
  <c r="AP29" i="3"/>
  <c r="V33" i="3"/>
  <c r="AN30" i="3"/>
  <c r="S49" i="3"/>
  <c r="S56" i="3" s="1"/>
  <c r="E56" i="3"/>
  <c r="K56" i="3"/>
  <c r="Q56" i="3"/>
  <c r="AL27" i="3"/>
  <c r="AL56" i="3" s="1"/>
  <c r="AO35" i="3"/>
  <c r="AO49" i="3" s="1"/>
  <c r="T49" i="3"/>
  <c r="AP51" i="3"/>
  <c r="AP52" i="3" s="1"/>
  <c r="T21" i="3"/>
  <c r="AO19" i="3"/>
  <c r="AO21" i="3" s="1"/>
  <c r="AN23" i="3"/>
  <c r="G56" i="3"/>
  <c r="M56" i="3"/>
  <c r="Z56" i="3"/>
  <c r="AF56" i="3"/>
  <c r="AO33" i="3"/>
  <c r="AN32" i="3"/>
  <c r="AP32" i="3" s="1"/>
  <c r="V35" i="3"/>
  <c r="AP38" i="3"/>
  <c r="V39" i="3"/>
  <c r="AP39" i="3" s="1"/>
  <c r="V42" i="3"/>
  <c r="AP42" i="3" s="1"/>
  <c r="AP44" i="3"/>
  <c r="V45" i="3"/>
  <c r="AP45" i="3" s="1"/>
  <c r="V21" i="3"/>
  <c r="V55" i="3"/>
  <c r="AN26" i="3"/>
  <c r="AP26" i="3" s="1"/>
  <c r="AK56" i="3"/>
  <c r="AD56" i="3"/>
  <c r="AN41" i="3"/>
  <c r="AP41" i="3" s="1"/>
  <c r="AL49" i="3"/>
  <c r="AN46" i="3"/>
  <c r="AP46" i="3" s="1"/>
  <c r="AN47" i="3"/>
  <c r="AP47" i="3" s="1"/>
  <c r="AN48" i="3"/>
  <c r="AP48" i="3" s="1"/>
  <c r="AP54" i="3" l="1"/>
  <c r="AP55" i="3" s="1"/>
  <c r="V49" i="3"/>
  <c r="V56" i="3" s="1"/>
  <c r="AP35" i="3"/>
  <c r="AP49" i="3" s="1"/>
  <c r="AP30" i="3"/>
  <c r="AP33" i="3" s="1"/>
  <c r="AN33" i="3"/>
  <c r="AN27" i="3"/>
  <c r="AP23" i="3"/>
  <c r="AP27" i="3" s="1"/>
  <c r="AO56" i="3"/>
  <c r="T56" i="3"/>
  <c r="AP56" i="3" l="1"/>
  <c r="AN56" i="3"/>
  <c r="AN60" i="2" l="1"/>
  <c r="AL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P59" i="2"/>
  <c r="AP60" i="2" s="1"/>
  <c r="AO59" i="2"/>
  <c r="AO60" i="2" s="1"/>
  <c r="AK59" i="2"/>
  <c r="AK60" i="2" s="1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AO56" i="2"/>
  <c r="AL56" i="2"/>
  <c r="AN56" i="2" s="1"/>
  <c r="AP56" i="2" s="1"/>
  <c r="AK56" i="2"/>
  <c r="AO55" i="2"/>
  <c r="AN55" i="2"/>
  <c r="AP55" i="2" s="1"/>
  <c r="AL55" i="2"/>
  <c r="AK55" i="2"/>
  <c r="AL54" i="2"/>
  <c r="AO54" i="2" s="1"/>
  <c r="AK54" i="2"/>
  <c r="AN53" i="2"/>
  <c r="AP53" i="2" s="1"/>
  <c r="AL53" i="2"/>
  <c r="AO53" i="2" s="1"/>
  <c r="AK53" i="2"/>
  <c r="AL52" i="2"/>
  <c r="AO52" i="2" s="1"/>
  <c r="AK52" i="2"/>
  <c r="AL51" i="2"/>
  <c r="AN51" i="2" s="1"/>
  <c r="AP51" i="2" s="1"/>
  <c r="AK51" i="2"/>
  <c r="AO50" i="2"/>
  <c r="AL50" i="2"/>
  <c r="AN50" i="2" s="1"/>
  <c r="AP50" i="2" s="1"/>
  <c r="AK50" i="2"/>
  <c r="AO49" i="2"/>
  <c r="AN49" i="2"/>
  <c r="AP49" i="2" s="1"/>
  <c r="AL49" i="2"/>
  <c r="AK49" i="2"/>
  <c r="AL48" i="2"/>
  <c r="AO48" i="2" s="1"/>
  <c r="AK48" i="2"/>
  <c r="AN47" i="2"/>
  <c r="AP47" i="2" s="1"/>
  <c r="AL47" i="2"/>
  <c r="AO47" i="2" s="1"/>
  <c r="AK47" i="2"/>
  <c r="T46" i="2"/>
  <c r="AO46" i="2" s="1"/>
  <c r="S46" i="2"/>
  <c r="AL45" i="2"/>
  <c r="AN45" i="2" s="1"/>
  <c r="AP45" i="2" s="1"/>
  <c r="AK45" i="2"/>
  <c r="AO44" i="2"/>
  <c r="AL44" i="2"/>
  <c r="AL57" i="2" s="1"/>
  <c r="AK44" i="2"/>
  <c r="AK57" i="2" s="1"/>
  <c r="AO43" i="2"/>
  <c r="AN43" i="2"/>
  <c r="AP43" i="2" s="1"/>
  <c r="AL43" i="2"/>
  <c r="AK43" i="2"/>
  <c r="T42" i="2"/>
  <c r="AO42" i="2" s="1"/>
  <c r="S42" i="2"/>
  <c r="V41" i="2"/>
  <c r="AP41" i="2" s="1"/>
  <c r="T41" i="2"/>
  <c r="AO41" i="2" s="1"/>
  <c r="S41" i="2"/>
  <c r="T40" i="2"/>
  <c r="AO40" i="2" s="1"/>
  <c r="S40" i="2"/>
  <c r="T39" i="2"/>
  <c r="V39" i="2" s="1"/>
  <c r="AP39" i="2" s="1"/>
  <c r="S39" i="2"/>
  <c r="AO38" i="2"/>
  <c r="T38" i="2"/>
  <c r="V38" i="2" s="1"/>
  <c r="AP38" i="2" s="1"/>
  <c r="S38" i="2"/>
  <c r="AO37" i="2"/>
  <c r="V37" i="2"/>
  <c r="AP37" i="2" s="1"/>
  <c r="T37" i="2"/>
  <c r="T57" i="2" s="1"/>
  <c r="S37" i="2"/>
  <c r="S57" i="2" s="1"/>
  <c r="AL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V34" i="2" s="1"/>
  <c r="AP34" i="2" s="1"/>
  <c r="S34" i="2"/>
  <c r="T33" i="2"/>
  <c r="AO33" i="2" s="1"/>
  <c r="S33" i="2"/>
  <c r="S35" i="2" s="1"/>
  <c r="AL32" i="2"/>
  <c r="AO32" i="2" s="1"/>
  <c r="AK32" i="2"/>
  <c r="AL31" i="2"/>
  <c r="AO31" i="2" s="1"/>
  <c r="AK31" i="2"/>
  <c r="AK35" i="2" s="1"/>
  <c r="AO30" i="2"/>
  <c r="T30" i="2"/>
  <c r="V30" i="2" s="1"/>
  <c r="S30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AO27" i="2"/>
  <c r="AN27" i="2"/>
  <c r="AP27" i="2" s="1"/>
  <c r="AL27" i="2"/>
  <c r="AL28" i="2" s="1"/>
  <c r="AK27" i="2"/>
  <c r="AK28" i="2" s="1"/>
  <c r="T26" i="2"/>
  <c r="V26" i="2" s="1"/>
  <c r="S26" i="2"/>
  <c r="S28" i="2" s="1"/>
  <c r="AJ24" i="2"/>
  <c r="AJ61" i="2" s="1"/>
  <c r="AI24" i="2"/>
  <c r="AI61" i="2" s="1"/>
  <c r="AH24" i="2"/>
  <c r="AH61" i="2" s="1"/>
  <c r="AG24" i="2"/>
  <c r="AG61" i="2" s="1"/>
  <c r="AF24" i="2"/>
  <c r="AF61" i="2" s="1"/>
  <c r="AE24" i="2"/>
  <c r="AE61" i="2" s="1"/>
  <c r="AD24" i="2"/>
  <c r="AD61" i="2" s="1"/>
  <c r="AC24" i="2"/>
  <c r="AC61" i="2" s="1"/>
  <c r="AB24" i="2"/>
  <c r="AB61" i="2" s="1"/>
  <c r="AA24" i="2"/>
  <c r="AA61" i="2" s="1"/>
  <c r="Z24" i="2"/>
  <c r="Z61" i="2" s="1"/>
  <c r="Y24" i="2"/>
  <c r="Y61" i="2" s="1"/>
  <c r="X24" i="2"/>
  <c r="X61" i="2" s="1"/>
  <c r="W24" i="2"/>
  <c r="W61" i="2" s="1"/>
  <c r="R24" i="2"/>
  <c r="R61" i="2" s="1"/>
  <c r="Q24" i="2"/>
  <c r="Q61" i="2" s="1"/>
  <c r="P24" i="2"/>
  <c r="P61" i="2" s="1"/>
  <c r="O24" i="2"/>
  <c r="O61" i="2" s="1"/>
  <c r="N24" i="2"/>
  <c r="N61" i="2" s="1"/>
  <c r="M24" i="2"/>
  <c r="M61" i="2" s="1"/>
  <c r="L24" i="2"/>
  <c r="L61" i="2" s="1"/>
  <c r="K24" i="2"/>
  <c r="K61" i="2" s="1"/>
  <c r="J24" i="2"/>
  <c r="J61" i="2" s="1"/>
  <c r="I24" i="2"/>
  <c r="I61" i="2" s="1"/>
  <c r="H24" i="2"/>
  <c r="H61" i="2" s="1"/>
  <c r="G24" i="2"/>
  <c r="G61" i="2" s="1"/>
  <c r="F24" i="2"/>
  <c r="F61" i="2" s="1"/>
  <c r="E24" i="2"/>
  <c r="E61" i="2" s="1"/>
  <c r="AL23" i="2"/>
  <c r="AN23" i="2" s="1"/>
  <c r="AK23" i="2"/>
  <c r="AK24" i="2" s="1"/>
  <c r="T22" i="2"/>
  <c r="V22" i="2" s="1"/>
  <c r="AP22" i="2" s="1"/>
  <c r="S22" i="2"/>
  <c r="S24" i="2" s="1"/>
  <c r="T21" i="2"/>
  <c r="V21" i="2" s="1"/>
  <c r="AP21" i="2" s="1"/>
  <c r="S21" i="2"/>
  <c r="AO20" i="2"/>
  <c r="T20" i="2"/>
  <c r="V20" i="2" s="1"/>
  <c r="AP20" i="2" s="1"/>
  <c r="S20" i="2"/>
  <c r="AO19" i="2"/>
  <c r="V19" i="2"/>
  <c r="T19" i="2"/>
  <c r="S19" i="2"/>
  <c r="V24" i="2" l="1"/>
  <c r="S61" i="2"/>
  <c r="AP30" i="2"/>
  <c r="AK61" i="2"/>
  <c r="AN24" i="2"/>
  <c r="AP23" i="2"/>
  <c r="V28" i="2"/>
  <c r="AP26" i="2"/>
  <c r="AP28" i="2" s="1"/>
  <c r="T24" i="2"/>
  <c r="AO26" i="2"/>
  <c r="AO28" i="2" s="1"/>
  <c r="AO34" i="2"/>
  <c r="AO35" i="2" s="1"/>
  <c r="AO23" i="2"/>
  <c r="V46" i="2"/>
  <c r="AP46" i="2" s="1"/>
  <c r="AO22" i="2"/>
  <c r="AN31" i="2"/>
  <c r="AO21" i="2"/>
  <c r="AO24" i="2" s="1"/>
  <c r="AO39" i="2"/>
  <c r="AO57" i="2" s="1"/>
  <c r="AN44" i="2"/>
  <c r="AP44" i="2" s="1"/>
  <c r="AO45" i="2"/>
  <c r="AO51" i="2"/>
  <c r="T28" i="2"/>
  <c r="AN28" i="2"/>
  <c r="V57" i="2"/>
  <c r="T35" i="2"/>
  <c r="V42" i="2"/>
  <c r="AP42" i="2" s="1"/>
  <c r="AN48" i="2"/>
  <c r="AP48" i="2" s="1"/>
  <c r="AN54" i="2"/>
  <c r="AP54" i="2" s="1"/>
  <c r="AL24" i="2"/>
  <c r="AL61" i="2" s="1"/>
  <c r="AP19" i="2"/>
  <c r="AP24" i="2" s="1"/>
  <c r="AN32" i="2"/>
  <c r="AP32" i="2" s="1"/>
  <c r="V33" i="2"/>
  <c r="AP33" i="2" s="1"/>
  <c r="V40" i="2"/>
  <c r="AP40" i="2" s="1"/>
  <c r="AP57" i="2" s="1"/>
  <c r="AN52" i="2"/>
  <c r="AP52" i="2" s="1"/>
  <c r="AO61" i="2" l="1"/>
  <c r="AN57" i="2"/>
  <c r="V35" i="2"/>
  <c r="AP35" i="2"/>
  <c r="AP61" i="2" s="1"/>
  <c r="AN35" i="2"/>
  <c r="AN61" i="2" s="1"/>
  <c r="AP31" i="2"/>
  <c r="T61" i="2"/>
  <c r="V61" i="2"/>
  <c r="AJ69" i="1" l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O68" i="1"/>
  <c r="AN68" i="1"/>
  <c r="AP68" i="1" s="1"/>
  <c r="AL68" i="1"/>
  <c r="AK68" i="1"/>
  <c r="AL67" i="1"/>
  <c r="AO67" i="1" s="1"/>
  <c r="AK67" i="1"/>
  <c r="AK69" i="1" s="1"/>
  <c r="T66" i="1"/>
  <c r="V66" i="1" s="1"/>
  <c r="AN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P63" i="1"/>
  <c r="AP64" i="1" s="1"/>
  <c r="AO63" i="1"/>
  <c r="AO64" i="1" s="1"/>
  <c r="AL63" i="1"/>
  <c r="AK63" i="1"/>
  <c r="AK64" i="1" s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O60" i="1"/>
  <c r="AN60" i="1"/>
  <c r="AP60" i="1" s="1"/>
  <c r="AL60" i="1"/>
  <c r="AK60" i="1"/>
  <c r="AL59" i="1"/>
  <c r="AO59" i="1" s="1"/>
  <c r="AO61" i="1" s="1"/>
  <c r="AK59" i="1"/>
  <c r="AK61" i="1" s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T56" i="1"/>
  <c r="V56" i="1" s="1"/>
  <c r="AP56" i="1" s="1"/>
  <c r="S56" i="1"/>
  <c r="V55" i="1"/>
  <c r="AP55" i="1" s="1"/>
  <c r="T55" i="1"/>
  <c r="AO55" i="1" s="1"/>
  <c r="S55" i="1"/>
  <c r="S57" i="1" s="1"/>
  <c r="AL54" i="1"/>
  <c r="AO54" i="1" s="1"/>
  <c r="AK54" i="1"/>
  <c r="AO53" i="1"/>
  <c r="AN53" i="1"/>
  <c r="AP53" i="1" s="1"/>
  <c r="AL53" i="1"/>
  <c r="AK53" i="1"/>
  <c r="T52" i="1"/>
  <c r="V52" i="1" s="1"/>
  <c r="AP52" i="1" s="1"/>
  <c r="S52" i="1"/>
  <c r="AL51" i="1"/>
  <c r="AO51" i="1" s="1"/>
  <c r="AK51" i="1"/>
  <c r="AL50" i="1"/>
  <c r="AN50" i="1" s="1"/>
  <c r="AP50" i="1" s="1"/>
  <c r="AK50" i="1"/>
  <c r="AN49" i="1"/>
  <c r="AP49" i="1" s="1"/>
  <c r="AL49" i="1"/>
  <c r="AO49" i="1" s="1"/>
  <c r="AK49" i="1"/>
  <c r="T48" i="1"/>
  <c r="AO48" i="1" s="1"/>
  <c r="S48" i="1"/>
  <c r="AO47" i="1"/>
  <c r="AN47" i="1"/>
  <c r="AL47" i="1"/>
  <c r="AK47" i="1"/>
  <c r="AK57" i="1" s="1"/>
  <c r="T46" i="1"/>
  <c r="T57" i="1" s="1"/>
  <c r="S46" i="1"/>
  <c r="AJ44" i="1"/>
  <c r="AI44" i="1"/>
  <c r="AH44" i="1"/>
  <c r="AG44" i="1"/>
  <c r="AG70" i="1" s="1"/>
  <c r="AF44" i="1"/>
  <c r="AE44" i="1"/>
  <c r="AD44" i="1"/>
  <c r="AC44" i="1"/>
  <c r="AB44" i="1"/>
  <c r="AA44" i="1"/>
  <c r="AA70" i="1" s="1"/>
  <c r="Z44" i="1"/>
  <c r="Y44" i="1"/>
  <c r="X44" i="1"/>
  <c r="W44" i="1"/>
  <c r="R44" i="1"/>
  <c r="Q44" i="1"/>
  <c r="P44" i="1"/>
  <c r="O44" i="1"/>
  <c r="N44" i="1"/>
  <c r="N70" i="1" s="1"/>
  <c r="M44" i="1"/>
  <c r="L44" i="1"/>
  <c r="K44" i="1"/>
  <c r="J44" i="1"/>
  <c r="I44" i="1"/>
  <c r="H44" i="1"/>
  <c r="H70" i="1" s="1"/>
  <c r="G44" i="1"/>
  <c r="F44" i="1"/>
  <c r="E44" i="1"/>
  <c r="AL43" i="1"/>
  <c r="AO43" i="1" s="1"/>
  <c r="AK43" i="1"/>
  <c r="AK44" i="1" s="1"/>
  <c r="AP42" i="1"/>
  <c r="AO42" i="1"/>
  <c r="AL42" i="1"/>
  <c r="AK42" i="1"/>
  <c r="AP41" i="1"/>
  <c r="AO41" i="1"/>
  <c r="T41" i="1"/>
  <c r="S41" i="1"/>
  <c r="AL40" i="1"/>
  <c r="AO40" i="1" s="1"/>
  <c r="AK40" i="1"/>
  <c r="T39" i="1"/>
  <c r="AO39" i="1" s="1"/>
  <c r="S39" i="1"/>
  <c r="AO38" i="1"/>
  <c r="T38" i="1"/>
  <c r="V38" i="1" s="1"/>
  <c r="AP38" i="1" s="1"/>
  <c r="S38" i="1"/>
  <c r="AP37" i="1"/>
  <c r="V37" i="1"/>
  <c r="T37" i="1"/>
  <c r="AO37" i="1" s="1"/>
  <c r="S37" i="1"/>
  <c r="AO36" i="1"/>
  <c r="T36" i="1"/>
  <c r="V36" i="1" s="1"/>
  <c r="AP36" i="1" s="1"/>
  <c r="S36" i="1"/>
  <c r="AO35" i="1"/>
  <c r="V35" i="1"/>
  <c r="AP35" i="1" s="1"/>
  <c r="T35" i="1"/>
  <c r="S35" i="1"/>
  <c r="AL34" i="1"/>
  <c r="AO34" i="1" s="1"/>
  <c r="AK34" i="1"/>
  <c r="T33" i="1"/>
  <c r="AO33" i="1" s="1"/>
  <c r="S33" i="1"/>
  <c r="S44" i="1" s="1"/>
  <c r="AO32" i="1"/>
  <c r="AL32" i="1"/>
  <c r="AN32" i="1" s="1"/>
  <c r="AK32" i="1"/>
  <c r="AP31" i="1"/>
  <c r="V31" i="1"/>
  <c r="T31" i="1"/>
  <c r="AO31" i="1" s="1"/>
  <c r="AO44" i="1" s="1"/>
  <c r="S31" i="1"/>
  <c r="AJ29" i="1"/>
  <c r="AJ70" i="1" s="1"/>
  <c r="AI29" i="1"/>
  <c r="AI70" i="1" s="1"/>
  <c r="AH29" i="1"/>
  <c r="AH70" i="1" s="1"/>
  <c r="AG29" i="1"/>
  <c r="AF29" i="1"/>
  <c r="AF70" i="1" s="1"/>
  <c r="AE29" i="1"/>
  <c r="AE70" i="1" s="1"/>
  <c r="AD29" i="1"/>
  <c r="AD70" i="1" s="1"/>
  <c r="AC29" i="1"/>
  <c r="AC70" i="1" s="1"/>
  <c r="AB29" i="1"/>
  <c r="AB70" i="1" s="1"/>
  <c r="AA29" i="1"/>
  <c r="Z29" i="1"/>
  <c r="Z70" i="1" s="1"/>
  <c r="Y29" i="1"/>
  <c r="Y70" i="1" s="1"/>
  <c r="X29" i="1"/>
  <c r="X70" i="1" s="1"/>
  <c r="W29" i="1"/>
  <c r="W70" i="1" s="1"/>
  <c r="R29" i="1"/>
  <c r="R70" i="1" s="1"/>
  <c r="Q29" i="1"/>
  <c r="Q70" i="1" s="1"/>
  <c r="P29" i="1"/>
  <c r="P70" i="1" s="1"/>
  <c r="O29" i="1"/>
  <c r="O70" i="1" s="1"/>
  <c r="N29" i="1"/>
  <c r="M29" i="1"/>
  <c r="M70" i="1" s="1"/>
  <c r="L29" i="1"/>
  <c r="L70" i="1" s="1"/>
  <c r="K29" i="1"/>
  <c r="K70" i="1" s="1"/>
  <c r="J29" i="1"/>
  <c r="J70" i="1" s="1"/>
  <c r="I29" i="1"/>
  <c r="I70" i="1" s="1"/>
  <c r="H29" i="1"/>
  <c r="G29" i="1"/>
  <c r="G70" i="1" s="1"/>
  <c r="F29" i="1"/>
  <c r="F70" i="1" s="1"/>
  <c r="E29" i="1"/>
  <c r="E70" i="1" s="1"/>
  <c r="AO28" i="1"/>
  <c r="T28" i="1"/>
  <c r="V28" i="1" s="1"/>
  <c r="AP28" i="1" s="1"/>
  <c r="S28" i="1"/>
  <c r="AO27" i="1"/>
  <c r="V27" i="1"/>
  <c r="AP27" i="1" s="1"/>
  <c r="T27" i="1"/>
  <c r="S27" i="1"/>
  <c r="T26" i="1"/>
  <c r="V26" i="1" s="1"/>
  <c r="AP26" i="1" s="1"/>
  <c r="S26" i="1"/>
  <c r="AL25" i="1"/>
  <c r="AO25" i="1" s="1"/>
  <c r="AK25" i="1"/>
  <c r="AO24" i="1"/>
  <c r="T24" i="1"/>
  <c r="V24" i="1" s="1"/>
  <c r="AP24" i="1" s="1"/>
  <c r="S24" i="1"/>
  <c r="AP23" i="1"/>
  <c r="V23" i="1"/>
  <c r="T23" i="1"/>
  <c r="AO23" i="1" s="1"/>
  <c r="S23" i="1"/>
  <c r="AO22" i="1"/>
  <c r="T22" i="1"/>
  <c r="V22" i="1" s="1"/>
  <c r="AP22" i="1" s="1"/>
  <c r="S22" i="1"/>
  <c r="AO21" i="1"/>
  <c r="AN21" i="1"/>
  <c r="AP21" i="1" s="1"/>
  <c r="AL21" i="1"/>
  <c r="AK21" i="1"/>
  <c r="AK29" i="1" s="1"/>
  <c r="AK70" i="1" s="1"/>
  <c r="AL20" i="1"/>
  <c r="AN20" i="1" s="1"/>
  <c r="AK20" i="1"/>
  <c r="T19" i="1"/>
  <c r="AO19" i="1" s="1"/>
  <c r="S19" i="1"/>
  <c r="S29" i="1" s="1"/>
  <c r="AP32" i="1" l="1"/>
  <c r="V69" i="1"/>
  <c r="AP66" i="1"/>
  <c r="AP20" i="1"/>
  <c r="S70" i="1"/>
  <c r="AL29" i="1"/>
  <c r="AO56" i="1"/>
  <c r="AO66" i="1"/>
  <c r="AO69" i="1" s="1"/>
  <c r="AO50" i="1"/>
  <c r="T29" i="1"/>
  <c r="T70" i="1" s="1"/>
  <c r="V48" i="1"/>
  <c r="AP48" i="1" s="1"/>
  <c r="AN54" i="1"/>
  <c r="AP54" i="1" s="1"/>
  <c r="AL61" i="1"/>
  <c r="AL69" i="1"/>
  <c r="T69" i="1"/>
  <c r="AO20" i="1"/>
  <c r="AO26" i="1"/>
  <c r="AO29" i="1" s="1"/>
  <c r="AO70" i="1" s="1"/>
  <c r="V39" i="1"/>
  <c r="AP39" i="1" s="1"/>
  <c r="T44" i="1"/>
  <c r="AP47" i="1"/>
  <c r="AO52" i="1"/>
  <c r="AL57" i="1"/>
  <c r="AN59" i="1"/>
  <c r="AN67" i="1"/>
  <c r="AN34" i="1"/>
  <c r="AP34" i="1" s="1"/>
  <c r="AN40" i="1"/>
  <c r="AP40" i="1" s="1"/>
  <c r="AL44" i="1"/>
  <c r="V46" i="1"/>
  <c r="V19" i="1"/>
  <c r="AN25" i="1"/>
  <c r="AP25" i="1" s="1"/>
  <c r="V33" i="1"/>
  <c r="AP33" i="1" s="1"/>
  <c r="AP44" i="1" s="1"/>
  <c r="AN43" i="1"/>
  <c r="AP43" i="1" s="1"/>
  <c r="AO46" i="1"/>
  <c r="AO57" i="1" s="1"/>
  <c r="AN51" i="1"/>
  <c r="AP51" i="1" s="1"/>
  <c r="V29" i="1" l="1"/>
  <c r="AP19" i="1"/>
  <c r="AP29" i="1" s="1"/>
  <c r="AN69" i="1"/>
  <c r="AP67" i="1"/>
  <c r="AL70" i="1"/>
  <c r="AP46" i="1"/>
  <c r="AP57" i="1" s="1"/>
  <c r="V57" i="1"/>
  <c r="AN57" i="1"/>
  <c r="AN61" i="1"/>
  <c r="AP59" i="1"/>
  <c r="AP61" i="1" s="1"/>
  <c r="AP69" i="1"/>
  <c r="V44" i="1"/>
  <c r="AN29" i="1"/>
  <c r="AN44" i="1"/>
  <c r="AP70" i="1" l="1"/>
  <c r="AN70" i="1"/>
  <c r="V70" i="1"/>
</calcChain>
</file>

<file path=xl/sharedStrings.xml><?xml version="1.0" encoding="utf-8"?>
<sst xmlns="http://schemas.openxmlformats.org/spreadsheetml/2006/main" count="883" uniqueCount="242">
  <si>
    <t>załącznik nr 3.2</t>
  </si>
  <si>
    <t xml:space="preserve">PLAN STUDIÓW na rok akademicki 2020/2021 </t>
  </si>
  <si>
    <t>cykl 2020-2025</t>
  </si>
  <si>
    <r>
      <t xml:space="preserve">Wydział </t>
    </r>
    <r>
      <rPr>
        <b/>
        <sz val="11"/>
        <color indexed="8"/>
        <rFont val="Arial"/>
        <family val="2"/>
        <charset val="238"/>
      </rPr>
      <t>Nauk o Zdrowiu</t>
    </r>
  </si>
  <si>
    <r>
      <t xml:space="preserve">Kierunek </t>
    </r>
    <r>
      <rPr>
        <b/>
        <sz val="11"/>
        <color indexed="8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</si>
  <si>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color indexed="8"/>
        <rFont val="Arial"/>
        <family val="2"/>
        <charset val="238"/>
      </rPr>
      <t>1</t>
    </r>
  </si>
  <si>
    <r>
      <t xml:space="preserve">Forma studiów </t>
    </r>
    <r>
      <rPr>
        <b/>
        <sz val="11"/>
        <color indexed="8"/>
        <rFont val="Arial"/>
        <family val="2"/>
        <charset val="238"/>
      </rPr>
      <t>stacjonarna</t>
    </r>
  </si>
  <si>
    <r>
      <t xml:space="preserve">Studia </t>
    </r>
    <r>
      <rPr>
        <b/>
        <sz val="11"/>
        <color indexed="8"/>
        <rFont val="Arial"/>
        <family val="2"/>
        <charset val="238"/>
      </rPr>
      <t>jednolite magisterskie</t>
    </r>
  </si>
  <si>
    <t>Lp.</t>
  </si>
  <si>
    <t>Rodzaj zajęć</t>
  </si>
  <si>
    <t>Przedmiot</t>
  </si>
  <si>
    <t>semestr zimowy - I</t>
  </si>
  <si>
    <t>semestr letni - II</t>
  </si>
  <si>
    <t>SUMA GODZIN DYDAKTYCZNYCH</t>
  </si>
  <si>
    <t>SUMA PUNKTÓW ECTS</t>
  </si>
  <si>
    <t>wykład (WY)</t>
  </si>
  <si>
    <t>seminarium (SE)</t>
  </si>
  <si>
    <t>ćwiczenia audytoryjne (CA)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</si>
  <si>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</si>
  <si>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</si>
  <si>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</si>
  <si>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</si>
  <si>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</si>
  <si>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</si>
  <si>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</si>
  <si>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</si>
  <si>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</si>
  <si>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</si>
  <si>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</si>
  <si>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</si>
  <si>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</si>
  <si>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</si>
  <si>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</si>
  <si>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ćwiczenia audytoryjne CA)</t>
  </si>
  <si>
    <t>A. BIOMEDYCZNE PODSTAWY FIZJOTERAPII</t>
  </si>
  <si>
    <t>podstawowy</t>
  </si>
  <si>
    <t>Anatomia prawidłowa człowieka 1</t>
  </si>
  <si>
    <t>zal / oc</t>
  </si>
  <si>
    <t>Anatomia prawidłowa człowieka 2</t>
  </si>
  <si>
    <t>E</t>
  </si>
  <si>
    <t>Anatomia rentgenowska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</si>
  <si>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</si>
  <si>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</si>
  <si>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</si>
  <si>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</si>
  <si>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Biofizyka</t>
  </si>
  <si>
    <t>Ergonomia</t>
  </si>
  <si>
    <t>Pierwsza pomoc</t>
  </si>
  <si>
    <t>RAZEM</t>
  </si>
  <si>
    <t xml:space="preserve">B. NAUKI OGÓLNE </t>
  </si>
  <si>
    <t>kierunkowy</t>
  </si>
  <si>
    <t>Język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</si>
  <si>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</si>
  <si>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</si>
  <si>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</si>
  <si>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</si>
  <si>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</si>
  <si>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</si>
  <si>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</si>
  <si>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</si>
  <si>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</si>
  <si>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</si>
  <si>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zal</t>
  </si>
  <si>
    <t>Wychowanie fizyczne 2</t>
  </si>
  <si>
    <t>Historia fizjoterapii</t>
  </si>
  <si>
    <t xml:space="preserve">C. PODSTAWY FIZJOTERAPII 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</si>
  <si>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</si>
  <si>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</si>
  <si>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</si>
  <si>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</si>
  <si>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</si>
  <si>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</si>
  <si>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</si>
  <si>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</si>
  <si>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</si>
  <si>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</si>
  <si>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Promocja zdrowia</t>
  </si>
  <si>
    <t>D. FIZJOTERAPIA KLINICZNA</t>
  </si>
  <si>
    <t>Kliniczne podstawy fizjoterapii w ortopedii i traumatologii 1</t>
  </si>
  <si>
    <t>Kliniczne podstawy fizjoterapii w neurologii i neurochirurgii 1</t>
  </si>
  <si>
    <t>F. PRAKTYKI FIZJOTERAPEUTYCZNE - ZAKRES PRAKTYK</t>
  </si>
  <si>
    <t>Praktyka asystencka</t>
  </si>
  <si>
    <t>G. Autorska oferta uczelni</t>
  </si>
  <si>
    <t>Rozwój psychomotoryczny dziecka</t>
  </si>
  <si>
    <t>Przedmiot wolnego wyboru 1</t>
  </si>
  <si>
    <t>Przedmiot wolnego wyboru 2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</si>
  <si>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</si>
  <si>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</si>
  <si>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</si>
  <si>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</si>
  <si>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</si>
  <si>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t xml:space="preserve">załącznik nr 1    </t>
  </si>
  <si>
    <t xml:space="preserve">do Uchwały Senatu Uniwersytetu Medycznego     </t>
  </si>
  <si>
    <t xml:space="preserve"> we Wrocławiu nr 2115</t>
  </si>
  <si>
    <t>z dnia 29 stycznia 2020 r.</t>
  </si>
  <si>
    <t>PLAN STUDIÓW na rok akademicki 2020/2021</t>
  </si>
  <si>
    <r>
      <t xml:space="preserve">Wydział </t>
    </r>
    <r>
      <rPr>
        <b/>
        <sz val="11"/>
        <color theme="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</si>
  <si>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color theme="1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</si>
  <si>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color theme="1"/>
        <rFont val="Arial"/>
        <family val="2"/>
        <charset val="238"/>
      </rPr>
      <t>2</t>
    </r>
  </si>
  <si>
    <r>
      <t xml:space="preserve">Forma studiów </t>
    </r>
    <r>
      <rPr>
        <b/>
        <sz val="11"/>
        <color theme="1"/>
        <rFont val="Arial"/>
        <family val="2"/>
        <charset val="238"/>
      </rPr>
      <t>stacjonarna</t>
    </r>
  </si>
  <si>
    <r>
      <t xml:space="preserve">Studia </t>
    </r>
    <r>
      <rPr>
        <b/>
        <sz val="11"/>
        <color theme="1"/>
        <rFont val="Arial"/>
        <family val="2"/>
        <charset val="238"/>
      </rPr>
      <t>jednolite magisterskie</t>
    </r>
  </si>
  <si>
    <t>semestr zimowy - III</t>
  </si>
  <si>
    <t>semestr letni - IV</t>
  </si>
  <si>
    <t>Anatomia palpacyjna i funkcjonalna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</si>
  <si>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</si>
  <si>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</si>
  <si>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</si>
  <si>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</si>
  <si>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</si>
  <si>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</si>
  <si>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</si>
  <si>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</si>
  <si>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</si>
  <si>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</si>
  <si>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</si>
  <si>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</si>
  <si>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</si>
  <si>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</si>
  <si>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</si>
  <si>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</si>
  <si>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</si>
  <si>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</si>
  <si>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</si>
  <si>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</si>
  <si>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</si>
  <si>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</si>
  <si>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</si>
  <si>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</si>
  <si>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</si>
  <si>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</si>
  <si>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</si>
  <si>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</si>
  <si>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</si>
  <si>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</si>
  <si>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Wakacyjna praktyka z kinezyterapii</t>
  </si>
  <si>
    <t>PLAN STUDIÓW na rok akademicki 2020/2021 uchwalony przez Radę Wydziału w dniu 19 grudnia 2017 r.</t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</si>
  <si>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</si>
  <si>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</si>
  <si>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</si>
  <si>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</si>
  <si>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</si>
  <si>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semestr zimowy - V</t>
  </si>
  <si>
    <t>semestr letni - VI</t>
  </si>
  <si>
    <t>Moduł podstawowych nauk medycznych</t>
  </si>
  <si>
    <t>*</t>
  </si>
  <si>
    <t>Fizjologia bólu</t>
  </si>
  <si>
    <t>Kinezjologia</t>
  </si>
  <si>
    <t>Suma</t>
  </si>
  <si>
    <t>1E</t>
  </si>
  <si>
    <t>Moduł nauk ogólnych z językiem obcym</t>
  </si>
  <si>
    <t>Język angielski/niemiecki 5</t>
  </si>
  <si>
    <t>Wychowanie fizyczne 3</t>
  </si>
  <si>
    <t>Metodologia badań naukowych 1</t>
  </si>
  <si>
    <t>Statystyka</t>
  </si>
  <si>
    <t>Moduł nauk w zakresie podstaw fizjoterapii</t>
  </si>
  <si>
    <t>Terapia manualna 1</t>
  </si>
  <si>
    <t>Terapia manualna 2</t>
  </si>
  <si>
    <t>Odnowa biologiczna</t>
  </si>
  <si>
    <t>Metody specjalne fizjoterapii 1</t>
  </si>
  <si>
    <t>Moduł nauk w zakresie fizjoterapii klinicznej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</si>
  <si>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</si>
  <si>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</si>
  <si>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</si>
  <si>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</si>
  <si>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</si>
  <si>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</si>
  <si>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</si>
  <si>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</si>
  <si>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</si>
  <si>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</si>
  <si>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</si>
  <si>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</si>
  <si>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</si>
  <si>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</si>
  <si>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3E</t>
  </si>
  <si>
    <t>Praktyki</t>
  </si>
  <si>
    <t>Praktyka w zakresie fizjoterapii klinicznej dzieci i osób dorosłych (w ortopedii, reumatologii, chorób wewnętrznych, pulmonologii, kardiologii, neurologii, onkologii)</t>
  </si>
  <si>
    <t>Autorska oferta uczelni</t>
  </si>
  <si>
    <t>Kształcenie w zakresie specjalności (fizjoterapia pediatryczna, fizjoterapia geriatryczna, fizjoterapia w chorobach cywilizacyjnych)</t>
  </si>
  <si>
    <t>5E</t>
  </si>
  <si>
    <t>2E</t>
  </si>
  <si>
    <t>Zespół Programowy na kierunku Fizjoterapia</t>
  </si>
  <si>
    <t>PLAN STUDIÓW na rok akademicki 2020/2021 uchwalony przez Radę Wydziału w dniu 25 kwietnia 2017r.</t>
  </si>
  <si>
    <r>
      <t xml:space="preserve">Rok studiów </t>
    </r>
    <r>
      <rPr>
        <b/>
        <sz val="11"/>
        <rFont val="Arial"/>
        <family val="2"/>
        <charset val="238"/>
      </rPr>
      <t>4</t>
    </r>
  </si>
  <si>
    <t>semestr zimowy - VII</t>
  </si>
  <si>
    <t>semestr letni - VIII</t>
  </si>
  <si>
    <t>Dydaktyka fizjoterapii</t>
  </si>
  <si>
    <t>Metodologia badań naukowych 2</t>
  </si>
  <si>
    <t>Ekonomia i systemy ochrony zdrowia</t>
  </si>
  <si>
    <t>Zarządzanie i marketing</t>
  </si>
  <si>
    <t>Wychowanie fizyczne 4</t>
  </si>
  <si>
    <t>Metody specjalne fizjoterapii 2</t>
  </si>
  <si>
    <t>Metody specjalne fizjoterapii 3</t>
  </si>
  <si>
    <t>Adaptowana aktywnośc fizyczna</t>
  </si>
  <si>
    <t>Sport osób z niepełnosprawnością</t>
  </si>
  <si>
    <t xml:space="preserve">Programowanie rehabilitacji w dysfunkcjach układu ruchu 3 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</si>
  <si>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</si>
  <si>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</si>
  <si>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</si>
  <si>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</si>
  <si>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</si>
  <si>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</si>
  <si>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</si>
  <si>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</si>
  <si>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Praca w zespole badawczym 1</t>
  </si>
  <si>
    <t>Praca w zespole badawczym 2</t>
  </si>
  <si>
    <t>4E</t>
  </si>
  <si>
    <t xml:space="preserve">AUTORSKA OFERTA UCZELNI na rok 2020-2021 </t>
  </si>
  <si>
    <r>
      <t>Specjalność</t>
    </r>
    <r>
      <rPr>
        <b/>
        <sz val="11"/>
        <rFont val="Arial"/>
        <family val="2"/>
        <charset val="238"/>
      </rPr>
      <t xml:space="preserve"> Fizjoterapia w chorobach cywilizacyjnych</t>
    </r>
  </si>
  <si>
    <t>semestr zimowy</t>
  </si>
  <si>
    <t>semestr letni</t>
  </si>
  <si>
    <t>ROK 3</t>
  </si>
  <si>
    <t>Choroby cywilizacyjne 1</t>
  </si>
  <si>
    <t>Choroby cywilizacyjne 2</t>
  </si>
  <si>
    <t>Metody walki z bólem w fizjoterapii</t>
  </si>
  <si>
    <t>Problematyka chorób neurologicznych</t>
  </si>
  <si>
    <t>Podstawy medycyny sportowej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</si>
  <si>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</si>
  <si>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</si>
  <si>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</si>
  <si>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</si>
  <si>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ROK 4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</si>
  <si>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</si>
  <si>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</si>
  <si>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</si>
  <si>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</si>
  <si>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</si>
  <si>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Trening terapeutyczny w ujęciu chorób cywilizacyjnych 1</t>
  </si>
  <si>
    <t>Trening terapeutyczny w ujęciu chorób cywilizacyjnych 2</t>
  </si>
  <si>
    <t>AUTORSKA OFERTA UCZELNI na rok 2020-2021</t>
  </si>
  <si>
    <r>
      <t>Specjalność</t>
    </r>
    <r>
      <rPr>
        <b/>
        <sz val="11"/>
        <rFont val="Arial"/>
        <family val="2"/>
        <charset val="238"/>
      </rPr>
      <t xml:space="preserve"> Fizjoterapia pediatryczna</t>
    </r>
  </si>
  <si>
    <t xml:space="preserve">Diagnostyka obrazowa w pediatrii </t>
  </si>
  <si>
    <t xml:space="preserve">Metody wspomagające w rehabilitacji pediatrycznej </t>
  </si>
  <si>
    <t>Rehabilitacja w zaburzeniach okresu okołoporodowego</t>
  </si>
  <si>
    <t>Współczesne metody leczenia skolioz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</si>
  <si>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</si>
  <si>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</si>
  <si>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</si>
  <si>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</si>
  <si>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</si>
  <si>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</si>
  <si>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w chorobach narządów wewnętrznych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</si>
</sst>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0" xfId="0" applyFont="1" applyBorder="1"/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0" xfId="0" applyFont="1" applyFill="1" applyBorder="1"/>
    <xf numFmtId="0" fontId="1" fillId="0" borderId="27" xfId="0" applyFont="1" applyBorder="1"/>
    <xf numFmtId="1" fontId="1" fillId="0" borderId="27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" fontId="1" fillId="0" borderId="38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/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Border="1"/>
    <xf numFmtId="1" fontId="3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0" xfId="0" applyFont="1" applyFill="1" applyBorder="1"/>
    <xf numFmtId="0" fontId="9" fillId="0" borderId="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37" xfId="0" applyFont="1" applyBorder="1"/>
    <xf numFmtId="0" fontId="10" fillId="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textRotation="90"/>
    </xf>
    <xf numFmtId="0" fontId="1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" fontId="12" fillId="0" borderId="38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/>
    <xf numFmtId="0" fontId="17" fillId="0" borderId="4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51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" fontId="2" fillId="0" borderId="0" xfId="0" applyNumberFormat="1" applyFont="1"/>
    <xf numFmtId="0" fontId="2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 shrinkToFit="1"/>
    </xf>
    <xf numFmtId="0" fontId="17" fillId="0" borderId="28" xfId="0" applyFont="1" applyBorder="1" applyAlignment="1" applyProtection="1">
      <alignment horizontal="center" vertical="center" wrapText="1" shrinkToFit="1"/>
    </xf>
    <xf numFmtId="0" fontId="17" fillId="0" borderId="35" xfId="0" applyFont="1" applyBorder="1" applyAlignment="1" applyProtection="1">
      <alignment horizontal="center" vertical="center" wrapText="1" shrinkToFit="1"/>
    </xf>
    <xf numFmtId="0" fontId="17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1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60" xfId="0" applyFont="1" applyBorder="1" applyAlignment="1">
      <alignment horizontal="right" vertical="center"/>
    </xf>
    <xf numFmtId="0" fontId="19" fillId="0" borderId="61" xfId="0" applyFont="1" applyBorder="1" applyAlignment="1">
      <alignment horizontal="right" vertical="center"/>
    </xf>
    <xf numFmtId="0" fontId="19" fillId="0" borderId="62" xfId="0" applyFont="1" applyBorder="1" applyAlignment="1">
      <alignment horizontal="right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1"/>
    <xf numFmtId="0" fontId="12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textRotation="90"/>
    </xf>
    <xf numFmtId="0" fontId="12" fillId="0" borderId="8" xfId="1" applyFont="1" applyBorder="1" applyAlignment="1">
      <alignment horizontal="center" textRotation="90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textRotation="90"/>
    </xf>
    <xf numFmtId="0" fontId="2" fillId="0" borderId="12" xfId="1" applyFont="1" applyBorder="1" applyAlignment="1">
      <alignment horizontal="center" textRotation="90"/>
    </xf>
    <xf numFmtId="0" fontId="2" fillId="0" borderId="13" xfId="1" applyFont="1" applyBorder="1" applyAlignment="1">
      <alignment horizontal="center" textRotation="90"/>
    </xf>
    <xf numFmtId="0" fontId="2" fillId="0" borderId="13" xfId="1" applyFont="1" applyFill="1" applyBorder="1" applyAlignment="1">
      <alignment horizontal="center" textRotation="90"/>
    </xf>
    <xf numFmtId="0" fontId="2" fillId="0" borderId="11" xfId="1" applyFont="1" applyBorder="1" applyAlignment="1">
      <alignment horizontal="center" textRotation="90"/>
    </xf>
    <xf numFmtId="0" fontId="12" fillId="0" borderId="14" xfId="1" applyFont="1" applyBorder="1" applyAlignment="1">
      <alignment horizontal="center" textRotation="90"/>
    </xf>
    <xf numFmtId="0" fontId="12" fillId="0" borderId="15" xfId="1" applyFont="1" applyBorder="1" applyAlignment="1">
      <alignment horizontal="center" textRotation="90"/>
    </xf>
    <xf numFmtId="0" fontId="2" fillId="0" borderId="0" xfId="1" applyFont="1" applyBorder="1"/>
    <xf numFmtId="164" fontId="21" fillId="0" borderId="4" xfId="1" applyNumberFormat="1" applyFont="1" applyBorder="1" applyAlignment="1">
      <alignment horizontal="center" vertical="center"/>
    </xf>
    <xf numFmtId="164" fontId="21" fillId="0" borderId="5" xfId="1" applyNumberFormat="1" applyFont="1" applyBorder="1" applyAlignment="1">
      <alignment horizontal="center" vertical="center"/>
    </xf>
    <xf numFmtId="164" fontId="21" fillId="0" borderId="6" xfId="1" applyNumberFormat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" fontId="2" fillId="0" borderId="27" xfId="1" applyNumberFormat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1" fontId="2" fillId="0" borderId="28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" fontId="12" fillId="0" borderId="44" xfId="1" applyNumberFormat="1" applyFont="1" applyBorder="1" applyAlignment="1">
      <alignment horizontal="center" vertical="center"/>
    </xf>
    <xf numFmtId="1" fontId="12" fillId="0" borderId="25" xfId="1" applyNumberFormat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" fontId="12" fillId="0" borderId="24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" fontId="2" fillId="0" borderId="30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2" fillId="0" borderId="0" xfId="1" applyFont="1" applyFill="1" applyBorder="1"/>
    <xf numFmtId="0" fontId="2" fillId="0" borderId="27" xfId="1" applyFont="1" applyBorder="1"/>
    <xf numFmtId="0" fontId="18" fillId="0" borderId="27" xfId="1" applyFont="1" applyFill="1" applyBorder="1" applyAlignment="1">
      <alignment horizontal="center" vertical="center"/>
    </xf>
    <xf numFmtId="0" fontId="19" fillId="0" borderId="60" xfId="1" applyFont="1" applyBorder="1" applyAlignment="1">
      <alignment horizontal="right" vertical="center"/>
    </xf>
    <xf numFmtId="0" fontId="19" fillId="0" borderId="61" xfId="1" applyFont="1" applyBorder="1" applyAlignment="1">
      <alignment horizontal="right" vertical="center"/>
    </xf>
    <xf numFmtId="0" fontId="19" fillId="0" borderId="62" xfId="1" applyFont="1" applyBorder="1" applyAlignment="1">
      <alignment horizontal="right" vertical="center"/>
    </xf>
    <xf numFmtId="1" fontId="12" fillId="0" borderId="38" xfId="1" applyNumberFormat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1" fontId="18" fillId="0" borderId="27" xfId="1" applyNumberFormat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1" fontId="12" fillId="0" borderId="28" xfId="1" applyNumberFormat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1" fontId="12" fillId="0" borderId="25" xfId="1" applyNumberFormat="1" applyFont="1" applyFill="1" applyBorder="1" applyAlignment="1">
      <alignment horizontal="center" vertical="center"/>
    </xf>
    <xf numFmtId="1" fontId="12" fillId="0" borderId="54" xfId="1" applyNumberFormat="1" applyFont="1" applyBorder="1" applyAlignment="1">
      <alignment horizontal="center" vertical="center"/>
    </xf>
    <xf numFmtId="0" fontId="19" fillId="0" borderId="4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1" fontId="2" fillId="0" borderId="0" xfId="1" applyNumberFormat="1"/>
    <xf numFmtId="0" fontId="17" fillId="0" borderId="0" xfId="1" applyFont="1" applyAlignment="1">
      <alignment vertical="top"/>
    </xf>
    <xf numFmtId="0" fontId="20" fillId="0" borderId="0" xfId="1" applyFont="1"/>
    <xf numFmtId="0" fontId="2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55" xfId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333375</xdr:colOff>
      <xdr:row>5</xdr:row>
      <xdr:rowOff>142875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2</xdr:col>
      <xdr:colOff>1555524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13295</xdr:colOff>
      <xdr:row>0</xdr:row>
      <xdr:rowOff>1</xdr:rowOff>
    </xdr:from>
    <xdr:to>
      <xdr:col>3</xdr:col>
      <xdr:colOff>1238249</xdr:colOff>
      <xdr:row>4</xdr:row>
      <xdr:rowOff>95251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70" y="1"/>
          <a:ext cx="268227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237152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57" y="0"/>
          <a:ext cx="3670645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333375</xdr:colOff>
      <xdr:row>5</xdr:row>
      <xdr:rowOff>142875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590550</xdr:colOff>
      <xdr:row>4</xdr:row>
      <xdr:rowOff>66675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066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tabSelected="1" workbookViewId="0">
      <selection activeCell="D11" sqref="D11"/>
    </sheetView>
  </sheetViews>
  <sheetFormatPr defaultRowHeight="15" x14ac:dyDescent="0.25"/>
  <cols>
    <col min="2" max="2" width="5.42578125" style="130" customWidth="1"/>
    <col min="3" max="3" width="17" style="130" customWidth="1"/>
    <col min="4" max="4" width="27.140625" style="146" customWidth="1"/>
    <col min="5" max="5" width="4" bestFit="1" customWidth="1"/>
    <col min="6" max="7" width="3.28515625" bestFit="1" customWidth="1"/>
    <col min="8" max="8" width="4.5703125" bestFit="1" customWidth="1"/>
    <col min="9" max="15" width="3.28515625" bestFit="1" customWidth="1"/>
    <col min="16" max="16" width="4.85546875" customWidth="1"/>
    <col min="17" max="17" width="3.28515625" bestFit="1" customWidth="1"/>
    <col min="18" max="20" width="4" bestFit="1" customWidth="1"/>
    <col min="21" max="21" width="6" bestFit="1" customWidth="1"/>
    <col min="22" max="22" width="4.5703125" bestFit="1" customWidth="1"/>
    <col min="23" max="23" width="4" bestFit="1" customWidth="1"/>
    <col min="24" max="25" width="3.28515625" bestFit="1" customWidth="1"/>
    <col min="26" max="26" width="4" bestFit="1" customWidth="1"/>
    <col min="27" max="34" width="3.28515625" bestFit="1" customWidth="1"/>
    <col min="35" max="35" width="4.5703125" customWidth="1"/>
    <col min="36" max="38" width="4" bestFit="1" customWidth="1"/>
    <col min="39" max="39" width="6" bestFit="1" customWidth="1"/>
    <col min="40" max="40" width="4.5703125" bestFit="1" customWidth="1"/>
    <col min="41" max="41" width="5" bestFit="1" customWidth="1"/>
    <col min="42" max="42" width="4.5703125" bestFit="1" customWidth="1"/>
  </cols>
  <sheetData>
    <row r="1" spans="1:42" x14ac:dyDescent="0.25">
      <c r="A1" s="1"/>
      <c r="B1" s="128"/>
      <c r="C1" s="128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0</v>
      </c>
      <c r="AJ1" s="2"/>
      <c r="AK1" s="2"/>
      <c r="AL1" s="2"/>
      <c r="AM1" s="2"/>
      <c r="AN1" s="1"/>
      <c r="AO1" s="1"/>
      <c r="AP1" s="1"/>
    </row>
    <row r="2" spans="1:42" x14ac:dyDescent="0.25">
      <c r="A2" s="1"/>
      <c r="B2" s="128"/>
      <c r="C2" s="128"/>
      <c r="D2" s="1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4"/>
      <c r="AK2" s="4"/>
      <c r="AL2" s="4"/>
      <c r="AM2" s="4"/>
      <c r="AN2" s="1"/>
      <c r="AO2" s="1"/>
      <c r="AP2" s="1"/>
    </row>
    <row r="3" spans="1:42" x14ac:dyDescent="0.25">
      <c r="A3" s="1"/>
      <c r="B3" s="128"/>
      <c r="C3" s="128"/>
      <c r="D3" s="1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1"/>
      <c r="AO3" s="1"/>
      <c r="AP3" s="1"/>
    </row>
    <row r="4" spans="1:42" x14ac:dyDescent="0.25">
      <c r="A4" s="1"/>
      <c r="B4" s="128"/>
      <c r="C4" s="128"/>
      <c r="D4" s="1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4"/>
      <c r="AK4" s="4"/>
      <c r="AL4" s="4"/>
      <c r="AM4" s="4"/>
      <c r="AN4" s="1"/>
      <c r="AO4" s="1"/>
      <c r="AP4" s="1"/>
    </row>
    <row r="5" spans="1:42" x14ac:dyDescent="0.25">
      <c r="A5" s="1"/>
      <c r="B5" s="128"/>
      <c r="C5" s="128"/>
      <c r="D5" s="1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x14ac:dyDescent="0.25">
      <c r="A6" s="5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5.75" x14ac:dyDescent="0.25">
      <c r="A7" s="5"/>
      <c r="B7" s="7"/>
      <c r="C7" s="7"/>
      <c r="D7" s="131"/>
      <c r="E7" s="7"/>
      <c r="F7" s="7"/>
      <c r="G7" s="7"/>
      <c r="H7" s="7"/>
      <c r="I7" s="7"/>
      <c r="J7" s="7"/>
      <c r="K7" s="6" t="s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x14ac:dyDescent="0.25">
      <c r="A8" s="1"/>
      <c r="B8" s="128"/>
      <c r="C8" s="128"/>
      <c r="D8" s="13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47" t="s">
        <v>3</v>
      </c>
      <c r="B9" s="147"/>
      <c r="C9" s="147"/>
      <c r="D9" s="14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5">
      <c r="A10" s="147" t="s">
        <v>4</v>
      </c>
      <c r="B10" s="147"/>
      <c r="C10" s="147"/>
      <c r="D10" s="14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25">
      <c r="A11" s="147" t="s">
        <v>5</v>
      </c>
      <c r="B11" s="147"/>
      <c r="C11" s="147"/>
      <c r="D11" s="14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25">
      <c r="A12" s="147" t="s">
        <v>6</v>
      </c>
      <c r="B12" s="147"/>
      <c r="C12" s="147"/>
      <c r="D12" s="1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x14ac:dyDescent="0.25">
      <c r="A13" s="147" t="s">
        <v>7</v>
      </c>
      <c r="B13" s="147"/>
      <c r="C13" s="147"/>
      <c r="D13" s="13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1"/>
      <c r="B14" s="128"/>
      <c r="C14" s="128"/>
      <c r="D14" s="1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.75" thickBot="1" x14ac:dyDescent="0.3">
      <c r="A15" s="1"/>
      <c r="B15" s="128"/>
      <c r="C15" s="128"/>
      <c r="D15" s="13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 thickBot="1" x14ac:dyDescent="0.3">
      <c r="A16" s="1"/>
      <c r="B16" s="9" t="s">
        <v>8</v>
      </c>
      <c r="C16" s="10" t="s">
        <v>9</v>
      </c>
      <c r="D16" s="132" t="s">
        <v>10</v>
      </c>
      <c r="E16" s="11" t="s">
        <v>11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12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3"/>
      <c r="AO16" s="14" t="s">
        <v>13</v>
      </c>
      <c r="AP16" s="15" t="s">
        <v>14</v>
      </c>
    </row>
    <row r="17" spans="1:42" ht="233.25" thickBot="1" x14ac:dyDescent="0.3">
      <c r="A17" s="1"/>
      <c r="B17" s="16"/>
      <c r="C17" s="17"/>
      <c r="D17" s="133"/>
      <c r="E17" s="18" t="s">
        <v>15</v>
      </c>
      <c r="F17" s="19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1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0" t="s">
        <v>31</v>
      </c>
      <c r="V17" s="22" t="s">
        <v>32</v>
      </c>
      <c r="W17" s="19" t="s">
        <v>15</v>
      </c>
      <c r="X17" s="19" t="s">
        <v>16</v>
      </c>
      <c r="Y17" s="19" t="s">
        <v>33</v>
      </c>
      <c r="Z17" s="19" t="s">
        <v>18</v>
      </c>
      <c r="AA17" s="19" t="s">
        <v>19</v>
      </c>
      <c r="AB17" s="19" t="s">
        <v>20</v>
      </c>
      <c r="AC17" s="19" t="s">
        <v>21</v>
      </c>
      <c r="AD17" s="19" t="s">
        <v>22</v>
      </c>
      <c r="AE17" s="20" t="s">
        <v>23</v>
      </c>
      <c r="AF17" s="20" t="s">
        <v>24</v>
      </c>
      <c r="AG17" s="21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0" t="s">
        <v>31</v>
      </c>
      <c r="AN17" s="22" t="s">
        <v>32</v>
      </c>
      <c r="AO17" s="23"/>
      <c r="AP17" s="24"/>
    </row>
    <row r="18" spans="1:42" ht="15.75" thickBot="1" x14ac:dyDescent="0.3">
      <c r="A18" s="25"/>
      <c r="B18" s="26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2" ht="24" x14ac:dyDescent="0.25">
      <c r="A19" s="25"/>
      <c r="B19" s="29">
        <v>1</v>
      </c>
      <c r="C19" s="30" t="s">
        <v>35</v>
      </c>
      <c r="D19" s="135" t="s">
        <v>36</v>
      </c>
      <c r="E19" s="31">
        <v>15</v>
      </c>
      <c r="F19" s="32"/>
      <c r="G19" s="32"/>
      <c r="H19" s="32">
        <v>35</v>
      </c>
      <c r="I19" s="33"/>
      <c r="J19" s="33"/>
      <c r="K19" s="33"/>
      <c r="L19" s="33"/>
      <c r="M19" s="33"/>
      <c r="N19" s="33"/>
      <c r="O19" s="33"/>
      <c r="P19" s="33"/>
      <c r="Q19" s="33"/>
      <c r="R19" s="32"/>
      <c r="S19" s="34">
        <f>SUM(E19:P19)</f>
        <v>50</v>
      </c>
      <c r="T19" s="34">
        <f>SUM(E19:R19)</f>
        <v>50</v>
      </c>
      <c r="U19" s="35" t="s">
        <v>37</v>
      </c>
      <c r="V19" s="36">
        <f>IF(T19=0,0,IF(T19&lt;25,0.5,TRUNC(T19/25)))</f>
        <v>2</v>
      </c>
      <c r="W19" s="37"/>
      <c r="X19" s="38"/>
      <c r="Y19" s="32"/>
      <c r="Z19" s="38"/>
      <c r="AA19" s="38"/>
      <c r="AB19" s="38"/>
      <c r="AC19" s="38"/>
      <c r="AD19" s="38"/>
      <c r="AE19" s="39"/>
      <c r="AF19" s="39"/>
      <c r="AG19" s="39"/>
      <c r="AH19" s="39"/>
      <c r="AI19" s="39"/>
      <c r="AJ19" s="32"/>
      <c r="AK19" s="40"/>
      <c r="AL19" s="40"/>
      <c r="AM19" s="35"/>
      <c r="AN19" s="41"/>
      <c r="AO19" s="42">
        <f>T19+AL19</f>
        <v>50</v>
      </c>
      <c r="AP19" s="43">
        <f>V19+AN19</f>
        <v>2</v>
      </c>
    </row>
    <row r="20" spans="1:42" ht="24" x14ac:dyDescent="0.25">
      <c r="A20" s="25"/>
      <c r="B20" s="44">
        <v>2</v>
      </c>
      <c r="C20" s="30" t="s">
        <v>35</v>
      </c>
      <c r="D20" s="135" t="s">
        <v>38</v>
      </c>
      <c r="E20" s="45"/>
      <c r="F20" s="46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6"/>
      <c r="S20" s="40"/>
      <c r="T20" s="48"/>
      <c r="U20" s="49"/>
      <c r="V20" s="50"/>
      <c r="W20" s="45">
        <v>15</v>
      </c>
      <c r="X20" s="46"/>
      <c r="Y20" s="46"/>
      <c r="Z20" s="46">
        <v>30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6">
        <v>30</v>
      </c>
      <c r="AK20" s="40">
        <f>SUM(W20:AH20)</f>
        <v>45</v>
      </c>
      <c r="AL20" s="40">
        <f>SUM(W20:AJ20)</f>
        <v>75</v>
      </c>
      <c r="AM20" s="49" t="s">
        <v>39</v>
      </c>
      <c r="AN20" s="51">
        <f>IF(AL20=0,0,IF(AL20&lt;25,0.5,TRUNC(AL20/25)))</f>
        <v>3</v>
      </c>
      <c r="AO20" s="42">
        <f t="shared" ref="AO20:AO28" si="0">T20+AL20</f>
        <v>75</v>
      </c>
      <c r="AP20" s="43">
        <f t="shared" ref="AP20:AP28" si="1">V20+AN20</f>
        <v>3</v>
      </c>
    </row>
    <row r="21" spans="1:42" x14ac:dyDescent="0.25">
      <c r="A21" s="25"/>
      <c r="B21" s="44">
        <v>3</v>
      </c>
      <c r="C21" s="30" t="s">
        <v>35</v>
      </c>
      <c r="D21" s="136" t="s">
        <v>40</v>
      </c>
      <c r="E21" s="45"/>
      <c r="F21" s="46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6"/>
      <c r="S21" s="40"/>
      <c r="T21" s="48"/>
      <c r="U21" s="49"/>
      <c r="V21" s="50"/>
      <c r="W21" s="45">
        <v>10</v>
      </c>
      <c r="X21" s="46"/>
      <c r="Y21" s="46"/>
      <c r="Z21" s="46">
        <v>10</v>
      </c>
      <c r="AA21" s="47"/>
      <c r="AB21" s="47"/>
      <c r="AC21" s="47"/>
      <c r="AD21" s="47"/>
      <c r="AE21" s="47"/>
      <c r="AF21" s="47"/>
      <c r="AG21" s="47"/>
      <c r="AH21" s="47"/>
      <c r="AI21" s="47"/>
      <c r="AJ21" s="48">
        <v>5</v>
      </c>
      <c r="AK21" s="40">
        <f>SUM(W21:AH21)</f>
        <v>20</v>
      </c>
      <c r="AL21" s="40">
        <f>SUM(W21:AJ21)</f>
        <v>25</v>
      </c>
      <c r="AM21" s="49" t="s">
        <v>37</v>
      </c>
      <c r="AN21" s="51">
        <f>IF(AL21=0,0,IF(AL21&lt;25,0.5,TRUNC(AL21/25)))</f>
        <v>1</v>
      </c>
      <c r="AO21" s="42">
        <f t="shared" si="0"/>
        <v>25</v>
      </c>
      <c r="AP21" s="43">
        <f t="shared" si="1"/>
        <v>1</v>
      </c>
    </row>
    <row r="22" spans="1:42" x14ac:dyDescent="0.25">
      <c r="A22" s="25"/>
      <c r="B22" s="29">
        <v>4</v>
      </c>
      <c r="C22" s="30" t="s">
        <v>35</v>
      </c>
      <c r="D22" s="136" t="s">
        <v>41</v>
      </c>
      <c r="E22" s="45">
        <v>15</v>
      </c>
      <c r="F22" s="46">
        <v>10</v>
      </c>
      <c r="G22" s="46"/>
      <c r="H22" s="52"/>
      <c r="I22" s="52"/>
      <c r="J22" s="52"/>
      <c r="K22" s="52"/>
      <c r="L22" s="52"/>
      <c r="M22" s="47"/>
      <c r="N22" s="47"/>
      <c r="O22" s="47"/>
      <c r="P22" s="47"/>
      <c r="Q22" s="47"/>
      <c r="R22" s="48"/>
      <c r="S22" s="40">
        <f>SUM(E22:P22)</f>
        <v>25</v>
      </c>
      <c r="T22" s="40">
        <f>SUM(E22:R22)</f>
        <v>25</v>
      </c>
      <c r="U22" s="49" t="s">
        <v>37</v>
      </c>
      <c r="V22" s="51">
        <f>IF(T22=0,0,IF(T22&lt;25,0.5,TRUNC(T22/25)))</f>
        <v>1</v>
      </c>
      <c r="W22" s="53"/>
      <c r="X22" s="52"/>
      <c r="Y22" s="46"/>
      <c r="Z22" s="52"/>
      <c r="AA22" s="52"/>
      <c r="AB22" s="52"/>
      <c r="AC22" s="52"/>
      <c r="AD22" s="52"/>
      <c r="AE22" s="47"/>
      <c r="AF22" s="47"/>
      <c r="AG22" s="47"/>
      <c r="AH22" s="47"/>
      <c r="AI22" s="47"/>
      <c r="AJ22" s="46"/>
      <c r="AK22" s="40"/>
      <c r="AL22" s="48"/>
      <c r="AM22" s="49"/>
      <c r="AN22" s="54"/>
      <c r="AO22" s="42">
        <f t="shared" si="0"/>
        <v>25</v>
      </c>
      <c r="AP22" s="43">
        <f t="shared" si="1"/>
        <v>1</v>
      </c>
    </row>
    <row r="23" spans="1:42" x14ac:dyDescent="0.25">
      <c r="A23" s="25"/>
      <c r="B23" s="44">
        <v>5</v>
      </c>
      <c r="C23" s="30" t="s">
        <v>35</v>
      </c>
      <c r="D23" s="136" t="s">
        <v>42</v>
      </c>
      <c r="E23" s="45">
        <v>15</v>
      </c>
      <c r="F23" s="46">
        <v>10</v>
      </c>
      <c r="G23" s="55"/>
      <c r="H23" s="46"/>
      <c r="I23" s="52"/>
      <c r="J23" s="52"/>
      <c r="K23" s="52"/>
      <c r="L23" s="52"/>
      <c r="M23" s="47"/>
      <c r="N23" s="47"/>
      <c r="O23" s="47"/>
      <c r="P23" s="47"/>
      <c r="Q23" s="47"/>
      <c r="R23" s="48"/>
      <c r="S23" s="40">
        <f>SUM(E23:P23)</f>
        <v>25</v>
      </c>
      <c r="T23" s="40">
        <f>SUM(E23:R23)</f>
        <v>25</v>
      </c>
      <c r="U23" s="49" t="s">
        <v>37</v>
      </c>
      <c r="V23" s="51">
        <f>IF(T23=0,0,IF(T23&lt;25,0.5,TRUNC(T23/25)))</f>
        <v>1</v>
      </c>
      <c r="W23" s="53"/>
      <c r="X23" s="52"/>
      <c r="Y23" s="46"/>
      <c r="Z23" s="52"/>
      <c r="AA23" s="52"/>
      <c r="AB23" s="52"/>
      <c r="AC23" s="52"/>
      <c r="AD23" s="52"/>
      <c r="AE23" s="47"/>
      <c r="AF23" s="47"/>
      <c r="AG23" s="47"/>
      <c r="AH23" s="47"/>
      <c r="AI23" s="47"/>
      <c r="AJ23" s="46"/>
      <c r="AK23" s="40"/>
      <c r="AL23" s="48"/>
      <c r="AM23" s="49"/>
      <c r="AN23" s="54"/>
      <c r="AO23" s="42">
        <f t="shared" si="0"/>
        <v>25</v>
      </c>
      <c r="AP23" s="43">
        <f t="shared" si="1"/>
        <v>1</v>
      </c>
    </row>
    <row r="24" spans="1:42" ht="36" x14ac:dyDescent="0.25">
      <c r="A24" s="56"/>
      <c r="B24" s="44">
        <v>6</v>
      </c>
      <c r="C24" s="30" t="s">
        <v>35</v>
      </c>
      <c r="D24" s="136" t="s">
        <v>43</v>
      </c>
      <c r="E24" s="45">
        <v>20</v>
      </c>
      <c r="F24" s="46"/>
      <c r="G24" s="57"/>
      <c r="H24" s="52">
        <v>10</v>
      </c>
      <c r="I24" s="52"/>
      <c r="J24" s="52"/>
      <c r="K24" s="52"/>
      <c r="L24" s="52"/>
      <c r="M24" s="47"/>
      <c r="N24" s="47"/>
      <c r="O24" s="47"/>
      <c r="P24" s="47"/>
      <c r="Q24" s="47"/>
      <c r="R24" s="58">
        <v>20</v>
      </c>
      <c r="S24" s="59">
        <f>SUM(E24:P24)</f>
        <v>30</v>
      </c>
      <c r="T24" s="59">
        <f>SUM(E24:R24)</f>
        <v>50</v>
      </c>
      <c r="U24" s="60" t="s">
        <v>39</v>
      </c>
      <c r="V24" s="51">
        <f>IF(T24=0,0,IF(T24&lt;25,0.5,TRUNC(T24/25)))</f>
        <v>2</v>
      </c>
      <c r="W24" s="61"/>
      <c r="X24" s="62"/>
      <c r="Y24" s="62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4"/>
      <c r="AK24" s="40"/>
      <c r="AL24" s="40"/>
      <c r="AM24" s="65"/>
      <c r="AN24" s="51"/>
      <c r="AO24" s="42">
        <f>T24+AL24</f>
        <v>50</v>
      </c>
      <c r="AP24" s="43">
        <f>V24+AN24</f>
        <v>2</v>
      </c>
    </row>
    <row r="25" spans="1:42" ht="24" x14ac:dyDescent="0.25">
      <c r="A25" s="56"/>
      <c r="B25" s="29">
        <v>7</v>
      </c>
      <c r="C25" s="30" t="s">
        <v>35</v>
      </c>
      <c r="D25" s="136" t="s">
        <v>44</v>
      </c>
      <c r="E25" s="45"/>
      <c r="F25" s="46"/>
      <c r="G25" s="57"/>
      <c r="H25" s="52"/>
      <c r="I25" s="52"/>
      <c r="J25" s="52"/>
      <c r="K25" s="52"/>
      <c r="L25" s="52"/>
      <c r="M25" s="47"/>
      <c r="N25" s="47"/>
      <c r="O25" s="47"/>
      <c r="P25" s="47"/>
      <c r="Q25" s="47"/>
      <c r="R25" s="46"/>
      <c r="S25" s="40"/>
      <c r="T25" s="40"/>
      <c r="U25" s="66"/>
      <c r="V25" s="50"/>
      <c r="W25" s="61">
        <v>20</v>
      </c>
      <c r="X25" s="62"/>
      <c r="Y25" s="62"/>
      <c r="Z25" s="62">
        <v>20</v>
      </c>
      <c r="AA25" s="63"/>
      <c r="AB25" s="63"/>
      <c r="AC25" s="63"/>
      <c r="AD25" s="63"/>
      <c r="AE25" s="63"/>
      <c r="AF25" s="63"/>
      <c r="AG25" s="63"/>
      <c r="AH25" s="63"/>
      <c r="AI25" s="63"/>
      <c r="AJ25" s="64">
        <v>35</v>
      </c>
      <c r="AK25" s="40">
        <f>SUM(W25:AH25)</f>
        <v>40</v>
      </c>
      <c r="AL25" s="40">
        <f>SUM(W25:AJ25)</f>
        <v>75</v>
      </c>
      <c r="AM25" s="65" t="s">
        <v>39</v>
      </c>
      <c r="AN25" s="51">
        <f>IF(AL25=0,0,IF(AL25&lt;25,0.5,TRUNC(AL25/25)))</f>
        <v>3</v>
      </c>
      <c r="AO25" s="42">
        <f>T25+AL25</f>
        <v>75</v>
      </c>
      <c r="AP25" s="43">
        <f>V25+AN25</f>
        <v>3</v>
      </c>
    </row>
    <row r="26" spans="1:42" x14ac:dyDescent="0.25">
      <c r="A26" s="56"/>
      <c r="B26" s="29">
        <v>8</v>
      </c>
      <c r="C26" s="30" t="s">
        <v>35</v>
      </c>
      <c r="D26" s="136" t="s">
        <v>45</v>
      </c>
      <c r="E26" s="45">
        <v>15</v>
      </c>
      <c r="F26" s="46"/>
      <c r="G26" s="46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8">
        <v>35</v>
      </c>
      <c r="S26" s="40">
        <f>SUM(E26:P26)</f>
        <v>15</v>
      </c>
      <c r="T26" s="40">
        <f>SUM(E26:R26)</f>
        <v>50</v>
      </c>
      <c r="U26" s="49" t="s">
        <v>37</v>
      </c>
      <c r="V26" s="51">
        <f>IF(T26=0,0,IF(T26&lt;25,0.5,TRUNC(T26/25)))</f>
        <v>2</v>
      </c>
      <c r="W26" s="53"/>
      <c r="X26" s="52"/>
      <c r="Y26" s="46"/>
      <c r="Z26" s="52"/>
      <c r="AA26" s="52"/>
      <c r="AB26" s="52"/>
      <c r="AC26" s="52"/>
      <c r="AD26" s="52"/>
      <c r="AE26" s="47"/>
      <c r="AF26" s="47"/>
      <c r="AG26" s="47"/>
      <c r="AH26" s="47"/>
      <c r="AI26" s="47"/>
      <c r="AJ26" s="46"/>
      <c r="AK26" s="40"/>
      <c r="AL26" s="48"/>
      <c r="AM26" s="49"/>
      <c r="AN26" s="54"/>
      <c r="AO26" s="42">
        <f t="shared" si="0"/>
        <v>50</v>
      </c>
      <c r="AP26" s="43">
        <f t="shared" si="1"/>
        <v>2</v>
      </c>
    </row>
    <row r="27" spans="1:42" x14ac:dyDescent="0.25">
      <c r="A27" s="56"/>
      <c r="B27" s="29">
        <v>9</v>
      </c>
      <c r="C27" s="30" t="s">
        <v>35</v>
      </c>
      <c r="D27" s="136" t="s">
        <v>46</v>
      </c>
      <c r="E27" s="61">
        <v>10</v>
      </c>
      <c r="F27" s="62"/>
      <c r="G27" s="62"/>
      <c r="H27" s="62"/>
      <c r="I27" s="62">
        <v>10</v>
      </c>
      <c r="J27" s="63"/>
      <c r="K27" s="63"/>
      <c r="L27" s="63"/>
      <c r="M27" s="63"/>
      <c r="N27" s="63"/>
      <c r="O27" s="63"/>
      <c r="P27" s="63"/>
      <c r="Q27" s="63"/>
      <c r="R27" s="64">
        <v>30</v>
      </c>
      <c r="S27" s="40">
        <f>SUM(E27:P27)</f>
        <v>20</v>
      </c>
      <c r="T27" s="40">
        <f>SUM(E27:R27)</f>
        <v>50</v>
      </c>
      <c r="U27" s="49" t="s">
        <v>37</v>
      </c>
      <c r="V27" s="51">
        <f>IF(T27=0,0,IF(T27&lt;25,0.5,TRUNC(T27/25)))</f>
        <v>2</v>
      </c>
      <c r="W27" s="61"/>
      <c r="X27" s="62"/>
      <c r="Y27" s="62"/>
      <c r="Z27" s="62"/>
      <c r="AA27" s="62"/>
      <c r="AB27" s="63"/>
      <c r="AC27" s="63"/>
      <c r="AD27" s="63"/>
      <c r="AE27" s="63"/>
      <c r="AF27" s="63"/>
      <c r="AG27" s="63"/>
      <c r="AH27" s="63"/>
      <c r="AI27" s="63"/>
      <c r="AJ27" s="64"/>
      <c r="AK27" s="40"/>
      <c r="AL27" s="40"/>
      <c r="AM27" s="49"/>
      <c r="AN27" s="51"/>
      <c r="AO27" s="42">
        <f t="shared" si="0"/>
        <v>50</v>
      </c>
      <c r="AP27" s="43">
        <f t="shared" si="1"/>
        <v>2</v>
      </c>
    </row>
    <row r="28" spans="1:42" ht="15.75" thickBot="1" x14ac:dyDescent="0.3">
      <c r="A28" s="56"/>
      <c r="B28" s="29">
        <v>10</v>
      </c>
      <c r="C28" s="67" t="s">
        <v>35</v>
      </c>
      <c r="D28" s="137" t="s">
        <v>47</v>
      </c>
      <c r="E28" s="68"/>
      <c r="F28" s="69"/>
      <c r="G28" s="69"/>
      <c r="H28" s="69">
        <v>25</v>
      </c>
      <c r="I28" s="69"/>
      <c r="J28" s="70"/>
      <c r="K28" s="70"/>
      <c r="L28" s="70"/>
      <c r="M28" s="70"/>
      <c r="N28" s="70"/>
      <c r="O28" s="70"/>
      <c r="P28" s="70"/>
      <c r="Q28" s="70"/>
      <c r="R28" s="48"/>
      <c r="S28" s="71">
        <f>SUM(E28:P28)</f>
        <v>25</v>
      </c>
      <c r="T28" s="71">
        <f>SUM(E28:R28)</f>
        <v>25</v>
      </c>
      <c r="U28" s="72" t="s">
        <v>37</v>
      </c>
      <c r="V28" s="73">
        <f>IF(T28=0,0,IF(T28&lt;25,0.5,TRUNC(T28/25)))</f>
        <v>1</v>
      </c>
      <c r="W28" s="74"/>
      <c r="X28" s="75"/>
      <c r="Y28" s="76"/>
      <c r="Z28" s="75"/>
      <c r="AA28" s="77"/>
      <c r="AB28" s="75"/>
      <c r="AC28" s="75"/>
      <c r="AD28" s="75"/>
      <c r="AE28" s="78"/>
      <c r="AF28" s="78"/>
      <c r="AG28" s="78"/>
      <c r="AH28" s="78"/>
      <c r="AI28" s="78"/>
      <c r="AJ28" s="76"/>
      <c r="AK28" s="79"/>
      <c r="AL28" s="80"/>
      <c r="AM28" s="81"/>
      <c r="AN28" s="82"/>
      <c r="AO28" s="42">
        <f t="shared" si="0"/>
        <v>25</v>
      </c>
      <c r="AP28" s="43">
        <f t="shared" si="1"/>
        <v>1</v>
      </c>
    </row>
    <row r="29" spans="1:42" ht="15.75" thickBot="1" x14ac:dyDescent="0.3">
      <c r="A29" s="56"/>
      <c r="B29" s="83" t="s">
        <v>48</v>
      </c>
      <c r="C29" s="84"/>
      <c r="D29" s="85"/>
      <c r="E29" s="86">
        <f>SUM(E19:E28)</f>
        <v>90</v>
      </c>
      <c r="F29" s="86">
        <f t="shared" ref="F29:AP29" si="2">SUM(F19:F28)</f>
        <v>20</v>
      </c>
      <c r="G29" s="86">
        <f t="shared" si="2"/>
        <v>0</v>
      </c>
      <c r="H29" s="86">
        <f t="shared" si="2"/>
        <v>70</v>
      </c>
      <c r="I29" s="86">
        <f t="shared" si="2"/>
        <v>10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86">
        <f t="shared" si="2"/>
        <v>0</v>
      </c>
      <c r="P29" s="86">
        <f t="shared" si="2"/>
        <v>0</v>
      </c>
      <c r="Q29" s="86">
        <f t="shared" si="2"/>
        <v>0</v>
      </c>
      <c r="R29" s="86">
        <f t="shared" si="2"/>
        <v>85</v>
      </c>
      <c r="S29" s="86">
        <f t="shared" si="2"/>
        <v>190</v>
      </c>
      <c r="T29" s="86">
        <f t="shared" si="2"/>
        <v>275</v>
      </c>
      <c r="U29" s="86"/>
      <c r="V29" s="87">
        <f t="shared" si="2"/>
        <v>11</v>
      </c>
      <c r="W29" s="86">
        <f t="shared" si="2"/>
        <v>45</v>
      </c>
      <c r="X29" s="86">
        <f t="shared" si="2"/>
        <v>0</v>
      </c>
      <c r="Y29" s="86">
        <f t="shared" si="2"/>
        <v>0</v>
      </c>
      <c r="Z29" s="86">
        <f t="shared" si="2"/>
        <v>60</v>
      </c>
      <c r="AA29" s="86">
        <f t="shared" si="2"/>
        <v>0</v>
      </c>
      <c r="AB29" s="86">
        <f t="shared" si="2"/>
        <v>0</v>
      </c>
      <c r="AC29" s="86">
        <f t="shared" si="2"/>
        <v>0</v>
      </c>
      <c r="AD29" s="86">
        <f t="shared" si="2"/>
        <v>0</v>
      </c>
      <c r="AE29" s="86">
        <f t="shared" si="2"/>
        <v>0</v>
      </c>
      <c r="AF29" s="86">
        <f t="shared" si="2"/>
        <v>0</v>
      </c>
      <c r="AG29" s="86">
        <f t="shared" si="2"/>
        <v>0</v>
      </c>
      <c r="AH29" s="86">
        <f t="shared" si="2"/>
        <v>0</v>
      </c>
      <c r="AI29" s="86">
        <f t="shared" si="2"/>
        <v>0</v>
      </c>
      <c r="AJ29" s="86">
        <f t="shared" si="2"/>
        <v>70</v>
      </c>
      <c r="AK29" s="86">
        <f t="shared" si="2"/>
        <v>105</v>
      </c>
      <c r="AL29" s="86">
        <f t="shared" si="2"/>
        <v>175</v>
      </c>
      <c r="AM29" s="86"/>
      <c r="AN29" s="87">
        <f t="shared" si="2"/>
        <v>7</v>
      </c>
      <c r="AO29" s="86">
        <f t="shared" si="2"/>
        <v>450</v>
      </c>
      <c r="AP29" s="87">
        <f t="shared" si="2"/>
        <v>18</v>
      </c>
    </row>
    <row r="30" spans="1:42" ht="15.75" thickBot="1" x14ac:dyDescent="0.3">
      <c r="A30" s="56"/>
      <c r="B30" s="88" t="s">
        <v>49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90"/>
    </row>
    <row r="31" spans="1:42" x14ac:dyDescent="0.25">
      <c r="A31" s="25"/>
      <c r="B31" s="91">
        <v>11</v>
      </c>
      <c r="C31" s="92" t="s">
        <v>50</v>
      </c>
      <c r="D31" s="138" t="s">
        <v>51</v>
      </c>
      <c r="E31" s="31"/>
      <c r="F31" s="32"/>
      <c r="G31" s="32"/>
      <c r="H31" s="32"/>
      <c r="I31" s="32"/>
      <c r="J31" s="32"/>
      <c r="K31" s="32"/>
      <c r="L31" s="32"/>
      <c r="M31" s="32"/>
      <c r="N31" s="32">
        <v>30</v>
      </c>
      <c r="O31" s="32"/>
      <c r="P31" s="32"/>
      <c r="Q31" s="32"/>
      <c r="R31" s="32"/>
      <c r="S31" s="34">
        <f>SUM(E31:P31)</f>
        <v>30</v>
      </c>
      <c r="T31" s="34">
        <f>SUM(E31:R31)</f>
        <v>30</v>
      </c>
      <c r="U31" s="35" t="s">
        <v>37</v>
      </c>
      <c r="V31" s="36">
        <f>IF(T31=0,0,IF(T31&lt;25,0.5,TRUNC(T31/25)))</f>
        <v>1</v>
      </c>
      <c r="W31" s="93"/>
      <c r="X31" s="94"/>
      <c r="Y31" s="95"/>
      <c r="Z31" s="96"/>
      <c r="AA31" s="96"/>
      <c r="AB31" s="96"/>
      <c r="AC31" s="96"/>
      <c r="AD31" s="96"/>
      <c r="AE31" s="97"/>
      <c r="AF31" s="97"/>
      <c r="AG31" s="97"/>
      <c r="AH31" s="97"/>
      <c r="AI31" s="97"/>
      <c r="AJ31" s="94"/>
      <c r="AK31" s="79"/>
      <c r="AL31" s="79"/>
      <c r="AM31" s="98"/>
      <c r="AN31" s="99"/>
      <c r="AO31" s="42">
        <f>T31+AL31</f>
        <v>30</v>
      </c>
      <c r="AP31" s="43">
        <f>V31+AN31</f>
        <v>1</v>
      </c>
    </row>
    <row r="32" spans="1:42" x14ac:dyDescent="0.25">
      <c r="A32" s="25"/>
      <c r="B32" s="44">
        <v>12</v>
      </c>
      <c r="C32" s="100" t="s">
        <v>50</v>
      </c>
      <c r="D32" s="139" t="s">
        <v>52</v>
      </c>
      <c r="E32" s="45"/>
      <c r="F32" s="46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6"/>
      <c r="S32" s="40"/>
      <c r="T32" s="48"/>
      <c r="U32" s="49"/>
      <c r="V32" s="50"/>
      <c r="W32" s="53"/>
      <c r="X32" s="46"/>
      <c r="Y32" s="46"/>
      <c r="Z32" s="46"/>
      <c r="AA32" s="46"/>
      <c r="AB32" s="46"/>
      <c r="AC32" s="46"/>
      <c r="AD32" s="46"/>
      <c r="AE32" s="46"/>
      <c r="AF32" s="46">
        <v>30</v>
      </c>
      <c r="AG32" s="46"/>
      <c r="AH32" s="46"/>
      <c r="AI32" s="46"/>
      <c r="AJ32" s="46"/>
      <c r="AK32" s="48">
        <f>SUM(W32:AH32)</f>
        <v>30</v>
      </c>
      <c r="AL32" s="48">
        <f>SUM(W32:AJ32)</f>
        <v>30</v>
      </c>
      <c r="AM32" s="49" t="s">
        <v>37</v>
      </c>
      <c r="AN32" s="51">
        <f>IF(AL32=0,0,IF(AL32&lt;25,0.5,TRUNC(AL32/25)))</f>
        <v>1</v>
      </c>
      <c r="AO32" s="42">
        <f>T32+AL32</f>
        <v>30</v>
      </c>
      <c r="AP32" s="43">
        <f>V32+AN32</f>
        <v>1</v>
      </c>
    </row>
    <row r="33" spans="1:42" ht="24" x14ac:dyDescent="0.25">
      <c r="A33" s="25"/>
      <c r="B33" s="29">
        <v>13</v>
      </c>
      <c r="C33" s="30" t="s">
        <v>35</v>
      </c>
      <c r="D33" s="139" t="s">
        <v>53</v>
      </c>
      <c r="E33" s="45">
        <v>10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>
        <v>15</v>
      </c>
      <c r="S33" s="40">
        <f>SUM(E33:P33)</f>
        <v>10</v>
      </c>
      <c r="T33" s="40">
        <f>SUM(E33:R33)</f>
        <v>25</v>
      </c>
      <c r="U33" s="101" t="s">
        <v>37</v>
      </c>
      <c r="V33" s="51">
        <f>IF(T33=0,0,IF(T33&lt;25,0.5,TRUNC(T33/25)))</f>
        <v>1</v>
      </c>
      <c r="W33" s="53"/>
      <c r="X33" s="52"/>
      <c r="Y33" s="46"/>
      <c r="Z33" s="52"/>
      <c r="AA33" s="52"/>
      <c r="AB33" s="52"/>
      <c r="AC33" s="52"/>
      <c r="AD33" s="52"/>
      <c r="AE33" s="47"/>
      <c r="AF33" s="47"/>
      <c r="AG33" s="47"/>
      <c r="AH33" s="47"/>
      <c r="AI33" s="47"/>
      <c r="AJ33" s="46"/>
      <c r="AK33" s="40"/>
      <c r="AL33" s="48"/>
      <c r="AM33" s="49"/>
      <c r="AN33" s="54"/>
      <c r="AO33" s="42">
        <f>T33+AL33</f>
        <v>25</v>
      </c>
      <c r="AP33" s="43">
        <f>V33+AN33</f>
        <v>1</v>
      </c>
    </row>
    <row r="34" spans="1:42" ht="24" x14ac:dyDescent="0.25">
      <c r="A34" s="56"/>
      <c r="B34" s="44">
        <v>14</v>
      </c>
      <c r="C34" s="30" t="s">
        <v>35</v>
      </c>
      <c r="D34" s="139" t="s">
        <v>54</v>
      </c>
      <c r="E34" s="45"/>
      <c r="F34" s="46"/>
      <c r="G34" s="57"/>
      <c r="H34" s="52"/>
      <c r="I34" s="52"/>
      <c r="J34" s="52"/>
      <c r="K34" s="52"/>
      <c r="L34" s="52"/>
      <c r="M34" s="47"/>
      <c r="N34" s="47"/>
      <c r="O34" s="47"/>
      <c r="P34" s="47"/>
      <c r="Q34" s="47"/>
      <c r="R34" s="46"/>
      <c r="S34" s="40"/>
      <c r="T34" s="48"/>
      <c r="U34" s="66"/>
      <c r="V34" s="50"/>
      <c r="W34" s="102">
        <v>5</v>
      </c>
      <c r="X34" s="62"/>
      <c r="Y34" s="62">
        <v>5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>
        <v>40</v>
      </c>
      <c r="AK34" s="40">
        <f>SUM(W34:AH34)</f>
        <v>10</v>
      </c>
      <c r="AL34" s="40">
        <f>SUM(W34:AJ34)</f>
        <v>50</v>
      </c>
      <c r="AM34" s="101" t="s">
        <v>39</v>
      </c>
      <c r="AN34" s="51">
        <f>IF(AL34=0,0,IF(AL34&lt;25,0.5,TRUNC(AL34/25)))</f>
        <v>2</v>
      </c>
      <c r="AO34" s="42">
        <f t="shared" ref="AO34:AO46" si="3">T34+AL34</f>
        <v>50</v>
      </c>
      <c r="AP34" s="43">
        <f t="shared" ref="AP34:AP43" si="4">V34+AN34</f>
        <v>2</v>
      </c>
    </row>
    <row r="35" spans="1:42" ht="24" x14ac:dyDescent="0.25">
      <c r="A35" s="56"/>
      <c r="B35" s="29">
        <v>15</v>
      </c>
      <c r="C35" s="30" t="s">
        <v>35</v>
      </c>
      <c r="D35" s="139" t="s">
        <v>55</v>
      </c>
      <c r="E35" s="45">
        <v>10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>
        <v>15</v>
      </c>
      <c r="S35" s="40">
        <f t="shared" ref="S35:S41" si="5">SUM(E35:P35)</f>
        <v>10</v>
      </c>
      <c r="T35" s="40">
        <f t="shared" ref="T35:T41" si="6">SUM(E35:R35)</f>
        <v>25</v>
      </c>
      <c r="U35" s="101" t="s">
        <v>37</v>
      </c>
      <c r="V35" s="51">
        <f>IF(T35=0,0,IF(T35&lt;25,0.5,TRUNC(T35/25)))</f>
        <v>1</v>
      </c>
      <c r="W35" s="53"/>
      <c r="X35" s="52"/>
      <c r="Y35" s="46"/>
      <c r="Z35" s="52"/>
      <c r="AA35" s="52"/>
      <c r="AB35" s="52"/>
      <c r="AC35" s="52"/>
      <c r="AD35" s="52"/>
      <c r="AE35" s="47"/>
      <c r="AF35" s="47"/>
      <c r="AG35" s="47"/>
      <c r="AH35" s="47"/>
      <c r="AI35" s="47"/>
      <c r="AJ35" s="46"/>
      <c r="AK35" s="40"/>
      <c r="AL35" s="48"/>
      <c r="AM35" s="49"/>
      <c r="AN35" s="54"/>
      <c r="AO35" s="42">
        <f t="shared" si="3"/>
        <v>25</v>
      </c>
      <c r="AP35" s="43">
        <f t="shared" si="4"/>
        <v>1</v>
      </c>
    </row>
    <row r="36" spans="1:42" x14ac:dyDescent="0.25">
      <c r="A36" s="56"/>
      <c r="B36" s="44">
        <v>16</v>
      </c>
      <c r="C36" s="30" t="s">
        <v>35</v>
      </c>
      <c r="D36" s="139" t="s">
        <v>56</v>
      </c>
      <c r="E36" s="45">
        <v>10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>
        <v>15</v>
      </c>
      <c r="S36" s="40">
        <f t="shared" si="5"/>
        <v>10</v>
      </c>
      <c r="T36" s="40">
        <f t="shared" si="6"/>
        <v>25</v>
      </c>
      <c r="U36" s="101" t="s">
        <v>37</v>
      </c>
      <c r="V36" s="51">
        <f>IF(T36=0,0,IF(T36&lt;25,0.5,TRUNC(T36/25)))</f>
        <v>1</v>
      </c>
      <c r="W36" s="53"/>
      <c r="X36" s="52"/>
      <c r="Y36" s="46"/>
      <c r="Z36" s="52"/>
      <c r="AA36" s="52"/>
      <c r="AB36" s="52"/>
      <c r="AC36" s="52"/>
      <c r="AD36" s="52"/>
      <c r="AE36" s="47"/>
      <c r="AF36" s="47"/>
      <c r="AG36" s="47"/>
      <c r="AH36" s="47"/>
      <c r="AI36" s="47"/>
      <c r="AJ36" s="46"/>
      <c r="AK36" s="40"/>
      <c r="AL36" s="48"/>
      <c r="AM36" s="49"/>
      <c r="AN36" s="54"/>
      <c r="AO36" s="42">
        <f t="shared" si="3"/>
        <v>25</v>
      </c>
      <c r="AP36" s="43">
        <f t="shared" si="4"/>
        <v>1</v>
      </c>
    </row>
    <row r="37" spans="1:42" x14ac:dyDescent="0.25">
      <c r="A37" s="56"/>
      <c r="B37" s="29">
        <v>17</v>
      </c>
      <c r="C37" s="30" t="s">
        <v>35</v>
      </c>
      <c r="D37" s="139" t="s">
        <v>57</v>
      </c>
      <c r="E37" s="45">
        <v>10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>
        <v>15</v>
      </c>
      <c r="S37" s="40">
        <f t="shared" si="5"/>
        <v>10</v>
      </c>
      <c r="T37" s="40">
        <f t="shared" si="6"/>
        <v>25</v>
      </c>
      <c r="U37" s="101" t="s">
        <v>37</v>
      </c>
      <c r="V37" s="51">
        <f>IF(T37=0,0,IF(T37&lt;25,0.5,TRUNC(T37/25)))</f>
        <v>1</v>
      </c>
      <c r="W37" s="53"/>
      <c r="X37" s="52"/>
      <c r="Y37" s="46"/>
      <c r="Z37" s="52"/>
      <c r="AA37" s="103"/>
      <c r="AB37" s="52"/>
      <c r="AC37" s="52"/>
      <c r="AD37" s="52"/>
      <c r="AE37" s="47"/>
      <c r="AF37" s="47"/>
      <c r="AG37" s="47"/>
      <c r="AH37" s="47"/>
      <c r="AI37" s="47"/>
      <c r="AJ37" s="46"/>
      <c r="AK37" s="40"/>
      <c r="AL37" s="48"/>
      <c r="AM37" s="49"/>
      <c r="AN37" s="54"/>
      <c r="AO37" s="42">
        <f t="shared" si="3"/>
        <v>25</v>
      </c>
      <c r="AP37" s="43">
        <f t="shared" si="4"/>
        <v>1</v>
      </c>
    </row>
    <row r="38" spans="1:42" ht="24" x14ac:dyDescent="0.25">
      <c r="A38" s="25"/>
      <c r="B38" s="44">
        <v>18</v>
      </c>
      <c r="C38" s="30" t="s">
        <v>35</v>
      </c>
      <c r="D38" s="139" t="s">
        <v>58</v>
      </c>
      <c r="E38" s="45">
        <v>10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>
        <v>15</v>
      </c>
      <c r="S38" s="40">
        <f t="shared" si="5"/>
        <v>10</v>
      </c>
      <c r="T38" s="40">
        <f t="shared" si="6"/>
        <v>25</v>
      </c>
      <c r="U38" s="101" t="s">
        <v>37</v>
      </c>
      <c r="V38" s="51">
        <f>IF(T38=0,0,IF(T38&lt;25,0.5,TRUNC(T38/25)))</f>
        <v>1</v>
      </c>
      <c r="W38" s="53"/>
      <c r="X38" s="46"/>
      <c r="Y38" s="57"/>
      <c r="Z38" s="52"/>
      <c r="AA38" s="52"/>
      <c r="AB38" s="52"/>
      <c r="AC38" s="52"/>
      <c r="AD38" s="52"/>
      <c r="AE38" s="47"/>
      <c r="AF38" s="47"/>
      <c r="AG38" s="47"/>
      <c r="AH38" s="47"/>
      <c r="AI38" s="47"/>
      <c r="AJ38" s="46"/>
      <c r="AK38" s="40"/>
      <c r="AL38" s="48"/>
      <c r="AM38" s="49"/>
      <c r="AN38" s="54"/>
      <c r="AO38" s="42">
        <f t="shared" si="3"/>
        <v>25</v>
      </c>
      <c r="AP38" s="43">
        <f t="shared" si="4"/>
        <v>1</v>
      </c>
    </row>
    <row r="39" spans="1:42" ht="36" x14ac:dyDescent="0.25">
      <c r="A39" s="25"/>
      <c r="B39" s="29">
        <v>19</v>
      </c>
      <c r="C39" s="30" t="s">
        <v>35</v>
      </c>
      <c r="D39" s="139" t="s">
        <v>59</v>
      </c>
      <c r="E39" s="45">
        <v>10</v>
      </c>
      <c r="F39" s="46">
        <v>5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>
        <v>10</v>
      </c>
      <c r="S39" s="40">
        <f t="shared" si="5"/>
        <v>15</v>
      </c>
      <c r="T39" s="40">
        <f t="shared" si="6"/>
        <v>25</v>
      </c>
      <c r="U39" s="101" t="s">
        <v>37</v>
      </c>
      <c r="V39" s="51">
        <f>IF(T39=0,0,IF(T39&lt;25,0.5,TRUNC(T39/25)))</f>
        <v>1</v>
      </c>
      <c r="W39" s="53"/>
      <c r="X39" s="52"/>
      <c r="Y39" s="46"/>
      <c r="Z39" s="52"/>
      <c r="AA39" s="52"/>
      <c r="AB39" s="52"/>
      <c r="AC39" s="52"/>
      <c r="AD39" s="52"/>
      <c r="AE39" s="47"/>
      <c r="AF39" s="47"/>
      <c r="AG39" s="47"/>
      <c r="AH39" s="47"/>
      <c r="AI39" s="47"/>
      <c r="AJ39" s="46"/>
      <c r="AK39" s="40"/>
      <c r="AL39" s="48"/>
      <c r="AM39" s="49"/>
      <c r="AN39" s="54"/>
      <c r="AO39" s="42">
        <f t="shared" si="3"/>
        <v>25</v>
      </c>
      <c r="AP39" s="43">
        <f t="shared" si="4"/>
        <v>1</v>
      </c>
    </row>
    <row r="40" spans="1:42" x14ac:dyDescent="0.25">
      <c r="A40" s="25"/>
      <c r="B40" s="44">
        <v>20</v>
      </c>
      <c r="C40" s="30" t="s">
        <v>35</v>
      </c>
      <c r="D40" s="139" t="s">
        <v>60</v>
      </c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0"/>
      <c r="T40" s="40"/>
      <c r="U40" s="101"/>
      <c r="V40" s="51"/>
      <c r="W40" s="45">
        <v>10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>
        <v>15</v>
      </c>
      <c r="AK40" s="40">
        <f>SUM(W40:AH40)</f>
        <v>10</v>
      </c>
      <c r="AL40" s="40">
        <f>SUM(W40:AJ40)</f>
        <v>25</v>
      </c>
      <c r="AM40" s="101" t="s">
        <v>37</v>
      </c>
      <c r="AN40" s="51">
        <f>IF(AL40=0,0,IF(AL40&lt;25,0.5,TRUNC(AL40/25)))</f>
        <v>1</v>
      </c>
      <c r="AO40" s="42">
        <f t="shared" si="3"/>
        <v>25</v>
      </c>
      <c r="AP40" s="43">
        <f t="shared" si="4"/>
        <v>1</v>
      </c>
    </row>
    <row r="41" spans="1:42" x14ac:dyDescent="0.25">
      <c r="A41" s="56"/>
      <c r="B41" s="29">
        <v>21</v>
      </c>
      <c r="C41" s="100" t="s">
        <v>50</v>
      </c>
      <c r="D41" s="139" t="s">
        <v>61</v>
      </c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>
        <v>30</v>
      </c>
      <c r="Q41" s="46"/>
      <c r="R41" s="46"/>
      <c r="S41" s="40">
        <f t="shared" si="5"/>
        <v>30</v>
      </c>
      <c r="T41" s="40">
        <f t="shared" si="6"/>
        <v>30</v>
      </c>
      <c r="U41" s="49" t="s">
        <v>62</v>
      </c>
      <c r="V41" s="104"/>
      <c r="W41" s="53"/>
      <c r="X41" s="52"/>
      <c r="Y41" s="46"/>
      <c r="Z41" s="52"/>
      <c r="AA41" s="52"/>
      <c r="AB41" s="52"/>
      <c r="AC41" s="52"/>
      <c r="AD41" s="52"/>
      <c r="AE41" s="47"/>
      <c r="AF41" s="47"/>
      <c r="AG41" s="47"/>
      <c r="AH41" s="47"/>
      <c r="AI41" s="47"/>
      <c r="AJ41" s="46"/>
      <c r="AK41" s="40"/>
      <c r="AL41" s="48"/>
      <c r="AM41" s="49"/>
      <c r="AN41" s="54"/>
      <c r="AO41" s="42">
        <f t="shared" si="3"/>
        <v>30</v>
      </c>
      <c r="AP41" s="43">
        <f t="shared" si="4"/>
        <v>0</v>
      </c>
    </row>
    <row r="42" spans="1:42" x14ac:dyDescent="0.25">
      <c r="A42" s="56"/>
      <c r="B42" s="44">
        <v>22</v>
      </c>
      <c r="C42" s="100" t="s">
        <v>50</v>
      </c>
      <c r="D42" s="139" t="s">
        <v>63</v>
      </c>
      <c r="E42" s="45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6"/>
      <c r="S42" s="40"/>
      <c r="T42" s="48"/>
      <c r="U42" s="65"/>
      <c r="V42" s="50"/>
      <c r="W42" s="53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>
        <v>30</v>
      </c>
      <c r="AI42" s="46"/>
      <c r="AJ42" s="46"/>
      <c r="AK42" s="40">
        <f>SUM(W42:AH42)</f>
        <v>30</v>
      </c>
      <c r="AL42" s="40">
        <f>SUM(W42:AJ42)</f>
        <v>30</v>
      </c>
      <c r="AM42" s="49" t="s">
        <v>62</v>
      </c>
      <c r="AN42" s="105"/>
      <c r="AO42" s="42">
        <f t="shared" si="3"/>
        <v>30</v>
      </c>
      <c r="AP42" s="43">
        <f t="shared" si="4"/>
        <v>0</v>
      </c>
    </row>
    <row r="43" spans="1:42" ht="15.75" thickBot="1" x14ac:dyDescent="0.3">
      <c r="A43" s="56"/>
      <c r="B43" s="29">
        <v>23</v>
      </c>
      <c r="C43" s="106" t="s">
        <v>50</v>
      </c>
      <c r="D43" s="140" t="s">
        <v>64</v>
      </c>
      <c r="E43" s="68"/>
      <c r="F43" s="69"/>
      <c r="G43" s="69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  <c r="S43" s="71"/>
      <c r="T43" s="107"/>
      <c r="U43" s="108"/>
      <c r="V43" s="109"/>
      <c r="W43" s="74">
        <v>10</v>
      </c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>
        <v>15</v>
      </c>
      <c r="AK43" s="79">
        <f>SUM(W43:AH43)</f>
        <v>10</v>
      </c>
      <c r="AL43" s="79">
        <f>SUM(W43:AJ43)</f>
        <v>25</v>
      </c>
      <c r="AM43" s="110" t="s">
        <v>37</v>
      </c>
      <c r="AN43" s="111">
        <f>IF(AL43=0,0,IF(AL43&lt;25,0.5,TRUNC(AL43/25)))</f>
        <v>1</v>
      </c>
      <c r="AO43" s="112">
        <f t="shared" si="3"/>
        <v>25</v>
      </c>
      <c r="AP43" s="113">
        <f t="shared" si="4"/>
        <v>1</v>
      </c>
    </row>
    <row r="44" spans="1:42" ht="15.75" thickBot="1" x14ac:dyDescent="0.3">
      <c r="A44" s="56"/>
      <c r="B44" s="83" t="s">
        <v>48</v>
      </c>
      <c r="C44" s="84"/>
      <c r="D44" s="84"/>
      <c r="E44" s="86">
        <f>SUM(E31:E43)</f>
        <v>60</v>
      </c>
      <c r="F44" s="86">
        <f t="shared" ref="F44:AP44" si="7">SUM(F31:F43)</f>
        <v>5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30</v>
      </c>
      <c r="O44" s="86">
        <f t="shared" si="7"/>
        <v>0</v>
      </c>
      <c r="P44" s="86">
        <f t="shared" si="7"/>
        <v>30</v>
      </c>
      <c r="Q44" s="86">
        <f t="shared" si="7"/>
        <v>0</v>
      </c>
      <c r="R44" s="86">
        <f t="shared" si="7"/>
        <v>85</v>
      </c>
      <c r="S44" s="86">
        <f t="shared" si="7"/>
        <v>125</v>
      </c>
      <c r="T44" s="86">
        <f t="shared" si="7"/>
        <v>210</v>
      </c>
      <c r="U44" s="86"/>
      <c r="V44" s="87">
        <f t="shared" si="7"/>
        <v>7</v>
      </c>
      <c r="W44" s="86">
        <f t="shared" si="7"/>
        <v>25</v>
      </c>
      <c r="X44" s="86">
        <f t="shared" si="7"/>
        <v>0</v>
      </c>
      <c r="Y44" s="86">
        <f t="shared" si="7"/>
        <v>5</v>
      </c>
      <c r="Z44" s="86">
        <f t="shared" si="7"/>
        <v>0</v>
      </c>
      <c r="AA44" s="86">
        <f t="shared" si="7"/>
        <v>0</v>
      </c>
      <c r="AB44" s="86">
        <f t="shared" si="7"/>
        <v>0</v>
      </c>
      <c r="AC44" s="86">
        <f t="shared" si="7"/>
        <v>0</v>
      </c>
      <c r="AD44" s="86">
        <f t="shared" si="7"/>
        <v>0</v>
      </c>
      <c r="AE44" s="86">
        <f t="shared" si="7"/>
        <v>0</v>
      </c>
      <c r="AF44" s="86">
        <f t="shared" si="7"/>
        <v>30</v>
      </c>
      <c r="AG44" s="86">
        <f t="shared" si="7"/>
        <v>0</v>
      </c>
      <c r="AH44" s="86">
        <f t="shared" si="7"/>
        <v>30</v>
      </c>
      <c r="AI44" s="86">
        <f t="shared" si="7"/>
        <v>0</v>
      </c>
      <c r="AJ44" s="86">
        <f t="shared" si="7"/>
        <v>70</v>
      </c>
      <c r="AK44" s="86">
        <f t="shared" si="7"/>
        <v>90</v>
      </c>
      <c r="AL44" s="86">
        <f t="shared" si="7"/>
        <v>160</v>
      </c>
      <c r="AM44" s="86"/>
      <c r="AN44" s="87">
        <f t="shared" si="7"/>
        <v>5</v>
      </c>
      <c r="AO44" s="86">
        <f t="shared" si="7"/>
        <v>370</v>
      </c>
      <c r="AP44" s="87">
        <f t="shared" si="7"/>
        <v>12</v>
      </c>
    </row>
    <row r="45" spans="1:42" ht="15.75" thickBot="1" x14ac:dyDescent="0.3">
      <c r="A45" s="56"/>
      <c r="B45" s="88" t="s">
        <v>65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90"/>
    </row>
    <row r="46" spans="1:42" x14ac:dyDescent="0.25">
      <c r="A46" s="56"/>
      <c r="B46" s="29">
        <v>24</v>
      </c>
      <c r="C46" s="114" t="s">
        <v>50</v>
      </c>
      <c r="D46" s="141" t="s">
        <v>66</v>
      </c>
      <c r="E46" s="31">
        <v>10</v>
      </c>
      <c r="F46" s="32"/>
      <c r="G46" s="32">
        <v>15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>
        <f>SUM(E46:P46)</f>
        <v>25</v>
      </c>
      <c r="T46" s="32">
        <f>SUM(E46:R46)</f>
        <v>25</v>
      </c>
      <c r="U46" s="115" t="s">
        <v>37</v>
      </c>
      <c r="V46" s="36">
        <f>IF(T46=0,0,IF(T46&lt;25,0.5,TRUNC(T46/25)))</f>
        <v>1</v>
      </c>
      <c r="W46" s="37"/>
      <c r="X46" s="38"/>
      <c r="Y46" s="116"/>
      <c r="Z46" s="38"/>
      <c r="AA46" s="117"/>
      <c r="AB46" s="38"/>
      <c r="AC46" s="38"/>
      <c r="AD46" s="38"/>
      <c r="AE46" s="39"/>
      <c r="AF46" s="39"/>
      <c r="AG46" s="39"/>
      <c r="AH46" s="39"/>
      <c r="AI46" s="39"/>
      <c r="AJ46" s="116"/>
      <c r="AK46" s="40"/>
      <c r="AL46" s="40"/>
      <c r="AM46" s="65"/>
      <c r="AN46" s="99"/>
      <c r="AO46" s="42">
        <f t="shared" si="3"/>
        <v>25</v>
      </c>
      <c r="AP46" s="43">
        <f t="shared" ref="AP46:AP56" si="8">V46+AN46</f>
        <v>1</v>
      </c>
    </row>
    <row r="47" spans="1:42" x14ac:dyDescent="0.25">
      <c r="A47" s="56"/>
      <c r="B47" s="44">
        <v>25</v>
      </c>
      <c r="C47" s="114" t="s">
        <v>50</v>
      </c>
      <c r="D47" s="141" t="s">
        <v>67</v>
      </c>
      <c r="E47" s="45"/>
      <c r="F47" s="46"/>
      <c r="G47" s="57"/>
      <c r="H47" s="52"/>
      <c r="I47" s="52"/>
      <c r="J47" s="52"/>
      <c r="K47" s="52"/>
      <c r="L47" s="52"/>
      <c r="M47" s="47"/>
      <c r="N47" s="47"/>
      <c r="O47" s="47"/>
      <c r="P47" s="47"/>
      <c r="Q47" s="47"/>
      <c r="R47" s="46"/>
      <c r="S47" s="40"/>
      <c r="T47" s="48"/>
      <c r="U47" s="66"/>
      <c r="V47" s="50"/>
      <c r="W47" s="53">
        <v>5</v>
      </c>
      <c r="X47" s="46"/>
      <c r="Y47" s="46">
        <v>10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>
        <v>10</v>
      </c>
      <c r="AK47" s="46">
        <f>SUM(W47:AH47)</f>
        <v>15</v>
      </c>
      <c r="AL47" s="46">
        <f>SUM(W47:AJ47)</f>
        <v>25</v>
      </c>
      <c r="AM47" s="101" t="s">
        <v>37</v>
      </c>
      <c r="AN47" s="51">
        <f>IF(AL47=0,0,IF(AL47&lt;25,0.5,TRUNC(AL47/25)))</f>
        <v>1</v>
      </c>
      <c r="AO47" s="42">
        <f>T47+AL47</f>
        <v>25</v>
      </c>
      <c r="AP47" s="43">
        <f t="shared" si="8"/>
        <v>1</v>
      </c>
    </row>
    <row r="48" spans="1:42" ht="24" x14ac:dyDescent="0.25">
      <c r="A48" s="56"/>
      <c r="B48" s="29">
        <v>26</v>
      </c>
      <c r="C48" s="114" t="s">
        <v>50</v>
      </c>
      <c r="D48" s="142" t="s">
        <v>68</v>
      </c>
      <c r="E48" s="45">
        <v>10</v>
      </c>
      <c r="F48" s="46"/>
      <c r="G48" s="46">
        <v>15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>
        <f>SUM(E48:P48)</f>
        <v>25</v>
      </c>
      <c r="T48" s="46">
        <f>SUM(E48:R48)</f>
        <v>25</v>
      </c>
      <c r="U48" s="101" t="s">
        <v>37</v>
      </c>
      <c r="V48" s="51">
        <f>IF(T48=0,0,IF(T48&lt;25,0.5,TRUNC(T48/25)))</f>
        <v>1</v>
      </c>
      <c r="W48" s="53"/>
      <c r="X48" s="52"/>
      <c r="Y48" s="46"/>
      <c r="Z48" s="52"/>
      <c r="AA48" s="52"/>
      <c r="AB48" s="52"/>
      <c r="AC48" s="52"/>
      <c r="AD48" s="52"/>
      <c r="AE48" s="47"/>
      <c r="AF48" s="47"/>
      <c r="AG48" s="47"/>
      <c r="AH48" s="47"/>
      <c r="AI48" s="47"/>
      <c r="AJ48" s="46"/>
      <c r="AK48" s="40"/>
      <c r="AL48" s="48"/>
      <c r="AM48" s="49"/>
      <c r="AN48" s="54"/>
      <c r="AO48" s="42">
        <f t="shared" ref="AO48:AO55" si="9">T48+AL48</f>
        <v>25</v>
      </c>
      <c r="AP48" s="43">
        <f t="shared" si="8"/>
        <v>1</v>
      </c>
    </row>
    <row r="49" spans="1:42" ht="24" x14ac:dyDescent="0.25">
      <c r="A49" s="56"/>
      <c r="B49" s="44">
        <v>27</v>
      </c>
      <c r="C49" s="114" t="s">
        <v>50</v>
      </c>
      <c r="D49" s="142" t="s">
        <v>69</v>
      </c>
      <c r="E49" s="45"/>
      <c r="F49" s="46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6"/>
      <c r="S49" s="40"/>
      <c r="T49" s="48"/>
      <c r="U49" s="65"/>
      <c r="V49" s="50"/>
      <c r="W49" s="53"/>
      <c r="X49" s="46"/>
      <c r="Y49" s="46">
        <v>20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30</v>
      </c>
      <c r="AK49" s="46">
        <f>SUM(W49:AH49)</f>
        <v>20</v>
      </c>
      <c r="AL49" s="46">
        <f>SUM(W49:AJ49)</f>
        <v>50</v>
      </c>
      <c r="AM49" s="49" t="s">
        <v>39</v>
      </c>
      <c r="AN49" s="51">
        <f>IF(AL49=0,0,IF(AL49&lt;25,0.5,TRUNC(AL49/25)))</f>
        <v>2</v>
      </c>
      <c r="AO49" s="42">
        <f t="shared" si="9"/>
        <v>50</v>
      </c>
      <c r="AP49" s="43">
        <f t="shared" si="8"/>
        <v>2</v>
      </c>
    </row>
    <row r="50" spans="1:42" ht="24" x14ac:dyDescent="0.25">
      <c r="A50" s="56"/>
      <c r="B50" s="29">
        <v>28</v>
      </c>
      <c r="C50" s="114" t="s">
        <v>50</v>
      </c>
      <c r="D50" s="142" t="s">
        <v>70</v>
      </c>
      <c r="E50" s="45"/>
      <c r="F50" s="46"/>
      <c r="G50" s="46"/>
      <c r="H50" s="47"/>
      <c r="I50" s="48"/>
      <c r="J50" s="47"/>
      <c r="K50" s="47"/>
      <c r="L50" s="47"/>
      <c r="M50" s="47"/>
      <c r="N50" s="47"/>
      <c r="O50" s="47"/>
      <c r="P50" s="47"/>
      <c r="Q50" s="47"/>
      <c r="R50" s="46"/>
      <c r="S50" s="40"/>
      <c r="T50" s="48"/>
      <c r="U50" s="49"/>
      <c r="V50" s="50"/>
      <c r="W50" s="53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>
        <v>25</v>
      </c>
      <c r="AI50" s="46"/>
      <c r="AJ50" s="46"/>
      <c r="AK50" s="46">
        <f>SUM(W50:AH50)</f>
        <v>25</v>
      </c>
      <c r="AL50" s="46">
        <f>SUM(W50:AJ50)</f>
        <v>25</v>
      </c>
      <c r="AM50" s="101" t="s">
        <v>37</v>
      </c>
      <c r="AN50" s="51">
        <f>IF(AL50=0,0,IF(AL50&lt;25,0.5,TRUNC(AL50/25)))</f>
        <v>1</v>
      </c>
      <c r="AO50" s="42">
        <f t="shared" si="9"/>
        <v>25</v>
      </c>
      <c r="AP50" s="43">
        <f t="shared" si="8"/>
        <v>1</v>
      </c>
    </row>
    <row r="51" spans="1:42" x14ac:dyDescent="0.25">
      <c r="A51" s="25"/>
      <c r="B51" s="44">
        <v>29</v>
      </c>
      <c r="C51" s="114" t="s">
        <v>50</v>
      </c>
      <c r="D51" s="141" t="s">
        <v>71</v>
      </c>
      <c r="E51" s="45"/>
      <c r="F51" s="46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6"/>
      <c r="S51" s="40"/>
      <c r="T51" s="48"/>
      <c r="U51" s="49"/>
      <c r="V51" s="50"/>
      <c r="W51" s="53">
        <v>15</v>
      </c>
      <c r="X51" s="46"/>
      <c r="Y51" s="46"/>
      <c r="Z51" s="46">
        <v>30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>
        <v>30</v>
      </c>
      <c r="AK51" s="46">
        <f>SUM(W51:AH51)</f>
        <v>45</v>
      </c>
      <c r="AL51" s="46">
        <f>SUM(W51:AJ51)</f>
        <v>75</v>
      </c>
      <c r="AM51" s="101" t="s">
        <v>37</v>
      </c>
      <c r="AN51" s="51">
        <f>IF(AL51=0,0,IF(AL51&lt;25,0.5,TRUNC(AL51/25)))</f>
        <v>3</v>
      </c>
      <c r="AO51" s="42">
        <f t="shared" si="9"/>
        <v>75</v>
      </c>
      <c r="AP51" s="43">
        <f t="shared" si="8"/>
        <v>3</v>
      </c>
    </row>
    <row r="52" spans="1:42" ht="24" x14ac:dyDescent="0.25">
      <c r="A52" s="25"/>
      <c r="B52" s="29">
        <v>30</v>
      </c>
      <c r="C52" s="114" t="s">
        <v>50</v>
      </c>
      <c r="D52" s="141" t="s">
        <v>72</v>
      </c>
      <c r="E52" s="45">
        <v>10</v>
      </c>
      <c r="F52" s="46"/>
      <c r="G52" s="46"/>
      <c r="H52" s="46">
        <v>40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>
        <f>SUM(E52:P52)</f>
        <v>50</v>
      </c>
      <c r="T52" s="46">
        <f>SUM(E52:R52)</f>
        <v>50</v>
      </c>
      <c r="U52" s="101" t="s">
        <v>37</v>
      </c>
      <c r="V52" s="51">
        <f>IF(T52=0,0,IF(T52&lt;25,0.5,TRUNC(T52/25)))</f>
        <v>2</v>
      </c>
      <c r="W52" s="53"/>
      <c r="X52" s="52"/>
      <c r="Y52" s="46"/>
      <c r="Z52" s="52"/>
      <c r="AA52" s="52"/>
      <c r="AB52" s="52"/>
      <c r="AC52" s="52"/>
      <c r="AD52" s="52"/>
      <c r="AE52" s="47"/>
      <c r="AF52" s="47"/>
      <c r="AG52" s="47"/>
      <c r="AH52" s="47"/>
      <c r="AI52" s="47"/>
      <c r="AJ52" s="46"/>
      <c r="AK52" s="40"/>
      <c r="AL52" s="48"/>
      <c r="AM52" s="49"/>
      <c r="AN52" s="54"/>
      <c r="AO52" s="42">
        <f t="shared" si="9"/>
        <v>50</v>
      </c>
      <c r="AP52" s="43">
        <f t="shared" si="8"/>
        <v>2</v>
      </c>
    </row>
    <row r="53" spans="1:42" ht="24" x14ac:dyDescent="0.25">
      <c r="A53" s="25"/>
      <c r="B53" s="44">
        <v>31</v>
      </c>
      <c r="C53" s="114" t="s">
        <v>50</v>
      </c>
      <c r="D53" s="141" t="s">
        <v>73</v>
      </c>
      <c r="E53" s="45"/>
      <c r="F53" s="52"/>
      <c r="G53" s="46"/>
      <c r="H53" s="52"/>
      <c r="I53" s="52"/>
      <c r="J53" s="52"/>
      <c r="K53" s="52"/>
      <c r="L53" s="52"/>
      <c r="M53" s="47"/>
      <c r="N53" s="47"/>
      <c r="O53" s="47"/>
      <c r="P53" s="47"/>
      <c r="Q53" s="47"/>
      <c r="R53" s="46"/>
      <c r="S53" s="40"/>
      <c r="T53" s="48"/>
      <c r="U53" s="49"/>
      <c r="V53" s="50"/>
      <c r="W53" s="53">
        <v>10</v>
      </c>
      <c r="X53" s="46"/>
      <c r="Y53" s="46"/>
      <c r="Z53" s="46">
        <v>20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>
        <v>45</v>
      </c>
      <c r="AK53" s="46">
        <f>SUM(W53:AH53)</f>
        <v>30</v>
      </c>
      <c r="AL53" s="46">
        <f>SUM(W53:AJ53)</f>
        <v>75</v>
      </c>
      <c r="AM53" s="101" t="s">
        <v>39</v>
      </c>
      <c r="AN53" s="51">
        <f>IF(AL53=0,0,IF(AL53&lt;25,0.5,TRUNC(AL53/25)))</f>
        <v>3</v>
      </c>
      <c r="AO53" s="42">
        <f t="shared" si="9"/>
        <v>75</v>
      </c>
      <c r="AP53" s="43">
        <f t="shared" si="8"/>
        <v>3</v>
      </c>
    </row>
    <row r="54" spans="1:42" x14ac:dyDescent="0.25">
      <c r="A54" s="56"/>
      <c r="B54" s="29">
        <v>32</v>
      </c>
      <c r="C54" s="114" t="s">
        <v>50</v>
      </c>
      <c r="D54" s="141" t="s">
        <v>74</v>
      </c>
      <c r="E54" s="45"/>
      <c r="F54" s="46"/>
      <c r="G54" s="57"/>
      <c r="H54" s="52"/>
      <c r="I54" s="52"/>
      <c r="J54" s="52"/>
      <c r="K54" s="52"/>
      <c r="L54" s="52"/>
      <c r="M54" s="47"/>
      <c r="N54" s="47"/>
      <c r="O54" s="47"/>
      <c r="P54" s="47"/>
      <c r="Q54" s="47"/>
      <c r="R54" s="46"/>
      <c r="S54" s="40"/>
      <c r="T54" s="48"/>
      <c r="U54" s="66"/>
      <c r="V54" s="50"/>
      <c r="W54" s="53">
        <v>10</v>
      </c>
      <c r="X54" s="46"/>
      <c r="Y54" s="46"/>
      <c r="Z54" s="46">
        <v>40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>
        <v>25</v>
      </c>
      <c r="AK54" s="46">
        <f>SUM(W54:AH54)</f>
        <v>50</v>
      </c>
      <c r="AL54" s="46">
        <f>SUM(W54:AJ54)</f>
        <v>75</v>
      </c>
      <c r="AM54" s="101" t="s">
        <v>37</v>
      </c>
      <c r="AN54" s="51">
        <f>IF(AL54=0,0,IF(AL54&lt;25,0.5,TRUNC(AL54/25)))</f>
        <v>3</v>
      </c>
      <c r="AO54" s="42">
        <f t="shared" si="9"/>
        <v>75</v>
      </c>
      <c r="AP54" s="43">
        <f t="shared" si="8"/>
        <v>3</v>
      </c>
    </row>
    <row r="55" spans="1:42" x14ac:dyDescent="0.25">
      <c r="A55" s="56"/>
      <c r="B55" s="44">
        <v>33</v>
      </c>
      <c r="C55" s="114" t="s">
        <v>50</v>
      </c>
      <c r="D55" s="141" t="s">
        <v>75</v>
      </c>
      <c r="E55" s="45">
        <v>5</v>
      </c>
      <c r="F55" s="46"/>
      <c r="G55" s="46">
        <v>10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>
        <v>10</v>
      </c>
      <c r="S55" s="46">
        <f>SUM(E55:P55)</f>
        <v>15</v>
      </c>
      <c r="T55" s="46">
        <f>SUM(E55:R55)</f>
        <v>25</v>
      </c>
      <c r="U55" s="101" t="s">
        <v>37</v>
      </c>
      <c r="V55" s="51">
        <f>IF(T55=0,0,IF(T55&lt;25,0.5,TRUNC(T55/25)))</f>
        <v>1</v>
      </c>
      <c r="W55" s="53"/>
      <c r="X55" s="52"/>
      <c r="Y55" s="46"/>
      <c r="Z55" s="52"/>
      <c r="AA55" s="52"/>
      <c r="AB55" s="52"/>
      <c r="AC55" s="52"/>
      <c r="AD55" s="52"/>
      <c r="AE55" s="47"/>
      <c r="AF55" s="47"/>
      <c r="AG55" s="47"/>
      <c r="AH55" s="47"/>
      <c r="AI55" s="47"/>
      <c r="AJ55" s="46"/>
      <c r="AK55" s="46"/>
      <c r="AL55" s="46"/>
      <c r="AM55" s="101"/>
      <c r="AN55" s="51"/>
      <c r="AO55" s="42">
        <f t="shared" si="9"/>
        <v>25</v>
      </c>
      <c r="AP55" s="43">
        <f t="shared" si="8"/>
        <v>1</v>
      </c>
    </row>
    <row r="56" spans="1:42" ht="15.75" thickBot="1" x14ac:dyDescent="0.3">
      <c r="A56" s="56"/>
      <c r="B56" s="29">
        <v>34</v>
      </c>
      <c r="C56" s="106" t="s">
        <v>50</v>
      </c>
      <c r="D56" s="143" t="s">
        <v>76</v>
      </c>
      <c r="E56" s="68">
        <v>5</v>
      </c>
      <c r="F56" s="69">
        <v>10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>
        <v>10</v>
      </c>
      <c r="S56" s="69">
        <f>SUM(E56:P56)</f>
        <v>15</v>
      </c>
      <c r="T56" s="69">
        <f>SUM(E56:R56)</f>
        <v>25</v>
      </c>
      <c r="U56" s="118" t="s">
        <v>37</v>
      </c>
      <c r="V56" s="73">
        <f>IF(T56=0,0,IF(T56&lt;25,0.5,TRUNC(T56/25)))</f>
        <v>1</v>
      </c>
      <c r="W56" s="74"/>
      <c r="X56" s="75"/>
      <c r="Y56" s="76"/>
      <c r="Z56" s="75"/>
      <c r="AA56" s="75"/>
      <c r="AB56" s="75"/>
      <c r="AC56" s="75"/>
      <c r="AD56" s="75"/>
      <c r="AE56" s="78"/>
      <c r="AF56" s="78"/>
      <c r="AG56" s="78"/>
      <c r="AH56" s="78"/>
      <c r="AI56" s="78"/>
      <c r="AJ56" s="76"/>
      <c r="AK56" s="46"/>
      <c r="AL56" s="46"/>
      <c r="AM56" s="101"/>
      <c r="AN56" s="51"/>
      <c r="AO56" s="112">
        <f>T56+AL56</f>
        <v>25</v>
      </c>
      <c r="AP56" s="43">
        <f t="shared" si="8"/>
        <v>1</v>
      </c>
    </row>
    <row r="57" spans="1:42" ht="15.75" thickBot="1" x14ac:dyDescent="0.3">
      <c r="A57" s="56"/>
      <c r="B57" s="83" t="s">
        <v>48</v>
      </c>
      <c r="C57" s="84"/>
      <c r="D57" s="84"/>
      <c r="E57" s="86">
        <f>SUM(E46:E56)</f>
        <v>40</v>
      </c>
      <c r="F57" s="86">
        <f t="shared" ref="F57:AP57" si="10">SUM(F46:F56)</f>
        <v>10</v>
      </c>
      <c r="G57" s="86">
        <f t="shared" si="10"/>
        <v>40</v>
      </c>
      <c r="H57" s="86">
        <f t="shared" si="10"/>
        <v>40</v>
      </c>
      <c r="I57" s="86">
        <f t="shared" si="10"/>
        <v>0</v>
      </c>
      <c r="J57" s="86">
        <f t="shared" si="10"/>
        <v>0</v>
      </c>
      <c r="K57" s="86">
        <f t="shared" si="10"/>
        <v>0</v>
      </c>
      <c r="L57" s="86">
        <f t="shared" si="10"/>
        <v>0</v>
      </c>
      <c r="M57" s="86">
        <f t="shared" si="10"/>
        <v>0</v>
      </c>
      <c r="N57" s="86">
        <f t="shared" si="10"/>
        <v>0</v>
      </c>
      <c r="O57" s="86">
        <f t="shared" si="10"/>
        <v>0</v>
      </c>
      <c r="P57" s="86">
        <f t="shared" si="10"/>
        <v>0</v>
      </c>
      <c r="Q57" s="86">
        <f t="shared" si="10"/>
        <v>0</v>
      </c>
      <c r="R57" s="86">
        <f t="shared" si="10"/>
        <v>20</v>
      </c>
      <c r="S57" s="86">
        <f t="shared" si="10"/>
        <v>130</v>
      </c>
      <c r="T57" s="86">
        <f t="shared" si="10"/>
        <v>150</v>
      </c>
      <c r="U57" s="86"/>
      <c r="V57" s="87">
        <f t="shared" si="10"/>
        <v>6</v>
      </c>
      <c r="W57" s="86">
        <f t="shared" si="10"/>
        <v>40</v>
      </c>
      <c r="X57" s="86">
        <f t="shared" si="10"/>
        <v>0</v>
      </c>
      <c r="Y57" s="86">
        <f t="shared" si="10"/>
        <v>30</v>
      </c>
      <c r="Z57" s="86">
        <f t="shared" si="10"/>
        <v>90</v>
      </c>
      <c r="AA57" s="86">
        <f t="shared" si="10"/>
        <v>0</v>
      </c>
      <c r="AB57" s="86">
        <f t="shared" si="10"/>
        <v>0</v>
      </c>
      <c r="AC57" s="86">
        <f t="shared" si="10"/>
        <v>0</v>
      </c>
      <c r="AD57" s="86">
        <f t="shared" si="10"/>
        <v>0</v>
      </c>
      <c r="AE57" s="86">
        <f t="shared" si="10"/>
        <v>0</v>
      </c>
      <c r="AF57" s="86">
        <f t="shared" si="10"/>
        <v>0</v>
      </c>
      <c r="AG57" s="86">
        <f t="shared" si="10"/>
        <v>0</v>
      </c>
      <c r="AH57" s="86">
        <f t="shared" si="10"/>
        <v>25</v>
      </c>
      <c r="AI57" s="86">
        <f t="shared" si="10"/>
        <v>0</v>
      </c>
      <c r="AJ57" s="86">
        <f t="shared" si="10"/>
        <v>140</v>
      </c>
      <c r="AK57" s="86">
        <f t="shared" si="10"/>
        <v>185</v>
      </c>
      <c r="AL57" s="86">
        <f t="shared" si="10"/>
        <v>325</v>
      </c>
      <c r="AM57" s="86"/>
      <c r="AN57" s="87">
        <f>SUM(AN46:AN56)</f>
        <v>13</v>
      </c>
      <c r="AO57" s="86">
        <f t="shared" si="10"/>
        <v>475</v>
      </c>
      <c r="AP57" s="87">
        <f t="shared" si="10"/>
        <v>19</v>
      </c>
    </row>
    <row r="58" spans="1:42" ht="15.75" thickBot="1" x14ac:dyDescent="0.3">
      <c r="A58" s="56"/>
      <c r="B58" s="88" t="s">
        <v>77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0"/>
    </row>
    <row r="59" spans="1:42" ht="24" x14ac:dyDescent="0.25">
      <c r="A59" s="56"/>
      <c r="B59" s="29">
        <v>35</v>
      </c>
      <c r="C59" s="119" t="s">
        <v>50</v>
      </c>
      <c r="D59" s="138" t="s">
        <v>78</v>
      </c>
      <c r="E59" s="120"/>
      <c r="F59" s="116"/>
      <c r="G59" s="11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116"/>
      <c r="S59" s="40"/>
      <c r="T59" s="40"/>
      <c r="U59" s="65"/>
      <c r="V59" s="50"/>
      <c r="W59" s="121">
        <v>25</v>
      </c>
      <c r="X59" s="46"/>
      <c r="Y59" s="46"/>
      <c r="Z59" s="48"/>
      <c r="AA59" s="48"/>
      <c r="AB59" s="48"/>
      <c r="AC59" s="48"/>
      <c r="AD59" s="48"/>
      <c r="AE59" s="48"/>
      <c r="AF59" s="48"/>
      <c r="AG59" s="48"/>
      <c r="AH59" s="46"/>
      <c r="AI59" s="48"/>
      <c r="AJ59" s="46">
        <v>25</v>
      </c>
      <c r="AK59" s="48">
        <f>SUM(W59:AH59)</f>
        <v>25</v>
      </c>
      <c r="AL59" s="46">
        <f>SUM(W59:AJ59)</f>
        <v>50</v>
      </c>
      <c r="AM59" s="101" t="s">
        <v>37</v>
      </c>
      <c r="AN59" s="105">
        <f>IF(AL59=0,0,IF(AL59&lt;25,0.5,TRUNC(AL59/25)))</f>
        <v>2</v>
      </c>
      <c r="AO59" s="42">
        <f>T59+AL59</f>
        <v>50</v>
      </c>
      <c r="AP59" s="43">
        <f>V59+AN59</f>
        <v>2</v>
      </c>
    </row>
    <row r="60" spans="1:42" ht="24.75" thickBot="1" x14ac:dyDescent="0.3">
      <c r="A60" s="56"/>
      <c r="B60" s="122">
        <v>36</v>
      </c>
      <c r="C60" s="119" t="s">
        <v>50</v>
      </c>
      <c r="D60" s="142" t="s">
        <v>79</v>
      </c>
      <c r="E60" s="120"/>
      <c r="F60" s="116"/>
      <c r="G60" s="11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116"/>
      <c r="S60" s="40"/>
      <c r="T60" s="40"/>
      <c r="U60" s="65"/>
      <c r="V60" s="50"/>
      <c r="W60" s="121">
        <v>25</v>
      </c>
      <c r="X60" s="46"/>
      <c r="Y60" s="46"/>
      <c r="Z60" s="48"/>
      <c r="AA60" s="48"/>
      <c r="AB60" s="48"/>
      <c r="AC60" s="48"/>
      <c r="AD60" s="48"/>
      <c r="AE60" s="48"/>
      <c r="AF60" s="48"/>
      <c r="AG60" s="48"/>
      <c r="AH60" s="46"/>
      <c r="AI60" s="48"/>
      <c r="AJ60" s="46">
        <v>25</v>
      </c>
      <c r="AK60" s="46">
        <f>SUM(W60:AH60)</f>
        <v>25</v>
      </c>
      <c r="AL60" s="46">
        <f>SUM(W60:AJ60)</f>
        <v>50</v>
      </c>
      <c r="AM60" s="101" t="s">
        <v>37</v>
      </c>
      <c r="AN60" s="105">
        <f>IF(AL60=0,0,IF(AL60&lt;25,0.5,TRUNC(AL60/25)))</f>
        <v>2</v>
      </c>
      <c r="AO60" s="42">
        <f>T60+AL60</f>
        <v>50</v>
      </c>
      <c r="AP60" s="43">
        <f>V60+AN60</f>
        <v>2</v>
      </c>
    </row>
    <row r="61" spans="1:42" ht="15.75" thickBot="1" x14ac:dyDescent="0.3">
      <c r="A61" s="56"/>
      <c r="B61" s="83" t="s">
        <v>48</v>
      </c>
      <c r="C61" s="84"/>
      <c r="D61" s="84"/>
      <c r="E61" s="86">
        <f t="shared" ref="E61:AN61" si="11">SUM(E59:E60)</f>
        <v>0</v>
      </c>
      <c r="F61" s="86">
        <f t="shared" si="11"/>
        <v>0</v>
      </c>
      <c r="G61" s="86">
        <f t="shared" si="11"/>
        <v>0</v>
      </c>
      <c r="H61" s="86">
        <f t="shared" si="11"/>
        <v>0</v>
      </c>
      <c r="I61" s="86">
        <f t="shared" si="11"/>
        <v>0</v>
      </c>
      <c r="J61" s="86">
        <f t="shared" si="11"/>
        <v>0</v>
      </c>
      <c r="K61" s="86">
        <f t="shared" si="11"/>
        <v>0</v>
      </c>
      <c r="L61" s="86">
        <f t="shared" si="11"/>
        <v>0</v>
      </c>
      <c r="M61" s="86">
        <f t="shared" si="11"/>
        <v>0</v>
      </c>
      <c r="N61" s="86">
        <f t="shared" si="11"/>
        <v>0</v>
      </c>
      <c r="O61" s="86">
        <f t="shared" si="11"/>
        <v>0</v>
      </c>
      <c r="P61" s="86">
        <f t="shared" si="11"/>
        <v>0</v>
      </c>
      <c r="Q61" s="86">
        <f t="shared" si="11"/>
        <v>0</v>
      </c>
      <c r="R61" s="86">
        <f t="shared" si="11"/>
        <v>0</v>
      </c>
      <c r="S61" s="86">
        <f t="shared" si="11"/>
        <v>0</v>
      </c>
      <c r="T61" s="86">
        <f t="shared" si="11"/>
        <v>0</v>
      </c>
      <c r="U61" s="86"/>
      <c r="V61" s="87">
        <f t="shared" si="11"/>
        <v>0</v>
      </c>
      <c r="W61" s="86">
        <f t="shared" si="11"/>
        <v>50</v>
      </c>
      <c r="X61" s="86">
        <f t="shared" si="11"/>
        <v>0</v>
      </c>
      <c r="Y61" s="86">
        <f t="shared" si="11"/>
        <v>0</v>
      </c>
      <c r="Z61" s="86">
        <f t="shared" si="11"/>
        <v>0</v>
      </c>
      <c r="AA61" s="86">
        <f t="shared" si="11"/>
        <v>0</v>
      </c>
      <c r="AB61" s="86">
        <f t="shared" si="11"/>
        <v>0</v>
      </c>
      <c r="AC61" s="86">
        <f t="shared" si="11"/>
        <v>0</v>
      </c>
      <c r="AD61" s="86">
        <f t="shared" si="11"/>
        <v>0</v>
      </c>
      <c r="AE61" s="86">
        <f t="shared" si="11"/>
        <v>0</v>
      </c>
      <c r="AF61" s="86">
        <f t="shared" si="11"/>
        <v>0</v>
      </c>
      <c r="AG61" s="86">
        <f t="shared" si="11"/>
        <v>0</v>
      </c>
      <c r="AH61" s="86">
        <f t="shared" si="11"/>
        <v>0</v>
      </c>
      <c r="AI61" s="86">
        <f t="shared" si="11"/>
        <v>0</v>
      </c>
      <c r="AJ61" s="86">
        <f t="shared" si="11"/>
        <v>50</v>
      </c>
      <c r="AK61" s="86">
        <f t="shared" si="11"/>
        <v>50</v>
      </c>
      <c r="AL61" s="86">
        <f t="shared" si="11"/>
        <v>100</v>
      </c>
      <c r="AM61" s="86"/>
      <c r="AN61" s="87">
        <f t="shared" si="11"/>
        <v>4</v>
      </c>
      <c r="AO61" s="86">
        <f>SUM(AO59:AO60)</f>
        <v>100</v>
      </c>
      <c r="AP61" s="87">
        <f>SUM(AP59:AP60)</f>
        <v>4</v>
      </c>
    </row>
    <row r="62" spans="1:42" ht="15.75" thickBot="1" x14ac:dyDescent="0.3">
      <c r="A62" s="56"/>
      <c r="B62" s="88" t="s">
        <v>80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90"/>
    </row>
    <row r="63" spans="1:42" ht="15.75" thickBot="1" x14ac:dyDescent="0.3">
      <c r="A63" s="56"/>
      <c r="B63" s="29">
        <v>37</v>
      </c>
      <c r="C63" s="119" t="s">
        <v>50</v>
      </c>
      <c r="D63" s="144" t="s">
        <v>81</v>
      </c>
      <c r="E63" s="120"/>
      <c r="F63" s="116"/>
      <c r="G63" s="11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16"/>
      <c r="S63" s="40"/>
      <c r="T63" s="40"/>
      <c r="U63" s="65"/>
      <c r="V63" s="50"/>
      <c r="W63" s="121"/>
      <c r="X63" s="103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>
        <v>150</v>
      </c>
      <c r="AJ63" s="48"/>
      <c r="AK63" s="40">
        <f>SUM(W63:AH63)</f>
        <v>0</v>
      </c>
      <c r="AL63" s="40">
        <f>SUM(W63:AJ63)</f>
        <v>150</v>
      </c>
      <c r="AM63" s="101" t="s">
        <v>62</v>
      </c>
      <c r="AN63" s="105">
        <v>5</v>
      </c>
      <c r="AO63" s="42">
        <f>T63+AL63</f>
        <v>150</v>
      </c>
      <c r="AP63" s="43">
        <f>V63+AN63</f>
        <v>5</v>
      </c>
    </row>
    <row r="64" spans="1:42" ht="15.75" thickBot="1" x14ac:dyDescent="0.3">
      <c r="A64" s="56"/>
      <c r="B64" s="83" t="s">
        <v>48</v>
      </c>
      <c r="C64" s="84"/>
      <c r="D64" s="84"/>
      <c r="E64" s="86">
        <f>SUM(E63:E63)</f>
        <v>0</v>
      </c>
      <c r="F64" s="86">
        <f t="shared" ref="F64:AP64" si="12">SUM(F63:F63)</f>
        <v>0</v>
      </c>
      <c r="G64" s="86">
        <f t="shared" si="12"/>
        <v>0</v>
      </c>
      <c r="H64" s="86">
        <f t="shared" si="12"/>
        <v>0</v>
      </c>
      <c r="I64" s="86">
        <f t="shared" si="12"/>
        <v>0</v>
      </c>
      <c r="J64" s="86">
        <f t="shared" si="12"/>
        <v>0</v>
      </c>
      <c r="K64" s="86">
        <f t="shared" si="12"/>
        <v>0</v>
      </c>
      <c r="L64" s="86">
        <f t="shared" si="12"/>
        <v>0</v>
      </c>
      <c r="M64" s="86">
        <f t="shared" si="12"/>
        <v>0</v>
      </c>
      <c r="N64" s="86">
        <f t="shared" si="12"/>
        <v>0</v>
      </c>
      <c r="O64" s="86">
        <f t="shared" si="12"/>
        <v>0</v>
      </c>
      <c r="P64" s="86">
        <f t="shared" si="12"/>
        <v>0</v>
      </c>
      <c r="Q64" s="86">
        <f t="shared" si="12"/>
        <v>0</v>
      </c>
      <c r="R64" s="86">
        <f t="shared" si="12"/>
        <v>0</v>
      </c>
      <c r="S64" s="86">
        <f t="shared" si="12"/>
        <v>0</v>
      </c>
      <c r="T64" s="86">
        <f t="shared" si="12"/>
        <v>0</v>
      </c>
      <c r="U64" s="86"/>
      <c r="V64" s="87">
        <f t="shared" si="12"/>
        <v>0</v>
      </c>
      <c r="W64" s="86">
        <f t="shared" si="12"/>
        <v>0</v>
      </c>
      <c r="X64" s="86">
        <f t="shared" si="12"/>
        <v>0</v>
      </c>
      <c r="Y64" s="86">
        <f t="shared" si="12"/>
        <v>0</v>
      </c>
      <c r="Z64" s="86">
        <f t="shared" si="12"/>
        <v>0</v>
      </c>
      <c r="AA64" s="86">
        <f t="shared" si="12"/>
        <v>0</v>
      </c>
      <c r="AB64" s="86">
        <f t="shared" si="12"/>
        <v>0</v>
      </c>
      <c r="AC64" s="86">
        <f t="shared" si="12"/>
        <v>0</v>
      </c>
      <c r="AD64" s="86">
        <f t="shared" si="12"/>
        <v>0</v>
      </c>
      <c r="AE64" s="86">
        <f t="shared" si="12"/>
        <v>0</v>
      </c>
      <c r="AF64" s="86">
        <f t="shared" si="12"/>
        <v>0</v>
      </c>
      <c r="AG64" s="86">
        <f t="shared" si="12"/>
        <v>0</v>
      </c>
      <c r="AH64" s="86">
        <f t="shared" si="12"/>
        <v>0</v>
      </c>
      <c r="AI64" s="86">
        <f t="shared" si="12"/>
        <v>150</v>
      </c>
      <c r="AJ64" s="86">
        <f t="shared" si="12"/>
        <v>0</v>
      </c>
      <c r="AK64" s="86">
        <f t="shared" si="12"/>
        <v>0</v>
      </c>
      <c r="AL64" s="86">
        <f t="shared" si="12"/>
        <v>150</v>
      </c>
      <c r="AM64" s="86"/>
      <c r="AN64" s="87">
        <f t="shared" si="12"/>
        <v>5</v>
      </c>
      <c r="AO64" s="86">
        <f t="shared" si="12"/>
        <v>150</v>
      </c>
      <c r="AP64" s="87">
        <f t="shared" si="12"/>
        <v>5</v>
      </c>
    </row>
    <row r="65" spans="1:42" ht="15.75" thickBot="1" x14ac:dyDescent="0.3">
      <c r="A65" s="25"/>
      <c r="B65" s="88" t="s">
        <v>82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90"/>
    </row>
    <row r="66" spans="1:42" ht="24" x14ac:dyDescent="0.25">
      <c r="A66" s="1"/>
      <c r="B66" s="29">
        <v>38</v>
      </c>
      <c r="C66" s="114" t="s">
        <v>50</v>
      </c>
      <c r="D66" s="142" t="s">
        <v>83</v>
      </c>
      <c r="E66" s="121">
        <v>15</v>
      </c>
      <c r="F66" s="46"/>
      <c r="G66" s="46">
        <v>10</v>
      </c>
      <c r="H66" s="48"/>
      <c r="I66" s="34"/>
      <c r="J66" s="123"/>
      <c r="K66" s="34"/>
      <c r="L66" s="34"/>
      <c r="M66" s="34"/>
      <c r="N66" s="34"/>
      <c r="O66" s="34"/>
      <c r="P66" s="34"/>
      <c r="Q66" s="34"/>
      <c r="R66" s="34"/>
      <c r="S66" s="34"/>
      <c r="T66" s="46">
        <f>SUM(E66:R66)</f>
        <v>25</v>
      </c>
      <c r="U66" s="101" t="s">
        <v>37</v>
      </c>
      <c r="V66" s="51">
        <f>IF(T66=0,0,IF(T66&lt;25,0.5,TRUNC(T66/25)))</f>
        <v>1</v>
      </c>
      <c r="W66" s="121"/>
      <c r="X66" s="46"/>
      <c r="Y66" s="46"/>
      <c r="Z66" s="48"/>
      <c r="AA66" s="34"/>
      <c r="AB66" s="123"/>
      <c r="AC66" s="34"/>
      <c r="AD66" s="34"/>
      <c r="AE66" s="34"/>
      <c r="AF66" s="34"/>
      <c r="AG66" s="34"/>
      <c r="AH66" s="34"/>
      <c r="AI66" s="34"/>
      <c r="AJ66" s="34"/>
      <c r="AK66" s="34"/>
      <c r="AL66" s="46"/>
      <c r="AM66" s="101"/>
      <c r="AN66" s="51"/>
      <c r="AO66" s="42">
        <f>T66+AL66</f>
        <v>25</v>
      </c>
      <c r="AP66" s="43">
        <f>V66+AN66</f>
        <v>1</v>
      </c>
    </row>
    <row r="67" spans="1:42" x14ac:dyDescent="0.25">
      <c r="A67" s="1"/>
      <c r="B67" s="29">
        <v>39</v>
      </c>
      <c r="C67" s="114"/>
      <c r="D67" s="141" t="s">
        <v>84</v>
      </c>
      <c r="E67" s="45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6"/>
      <c r="S67" s="40"/>
      <c r="T67" s="48"/>
      <c r="U67" s="65"/>
      <c r="V67" s="50"/>
      <c r="W67" s="103">
        <v>15</v>
      </c>
      <c r="X67" s="117"/>
      <c r="Y67" s="59"/>
      <c r="Z67" s="40"/>
      <c r="AA67" s="40"/>
      <c r="AB67" s="59"/>
      <c r="AC67" s="40"/>
      <c r="AD67" s="40"/>
      <c r="AE67" s="40"/>
      <c r="AF67" s="40"/>
      <c r="AG67" s="40"/>
      <c r="AH67" s="40"/>
      <c r="AI67" s="40"/>
      <c r="AJ67" s="40">
        <v>15</v>
      </c>
      <c r="AK67" s="48">
        <f>SUM(W67:AH67)</f>
        <v>15</v>
      </c>
      <c r="AL67" s="46">
        <f>SUM(W67:AJ67)</f>
        <v>30</v>
      </c>
      <c r="AM67" s="101" t="s">
        <v>37</v>
      </c>
      <c r="AN67" s="105">
        <f>IF(AL67=0,0,IF(AL67&lt;25,0.5,TRUNC(AL67/25)))</f>
        <v>1</v>
      </c>
      <c r="AO67" s="42">
        <f>T67+AL67</f>
        <v>30</v>
      </c>
      <c r="AP67" s="43">
        <f>V67+AN67</f>
        <v>1</v>
      </c>
    </row>
    <row r="68" spans="1:42" ht="15.75" thickBot="1" x14ac:dyDescent="0.3">
      <c r="A68" s="1"/>
      <c r="B68" s="29">
        <v>40</v>
      </c>
      <c r="C68" s="119"/>
      <c r="D68" s="141" t="s">
        <v>85</v>
      </c>
      <c r="E68" s="45"/>
      <c r="F68" s="46"/>
      <c r="G68" s="46"/>
      <c r="H68" s="47"/>
      <c r="I68" s="48"/>
      <c r="J68" s="47"/>
      <c r="K68" s="47"/>
      <c r="L68" s="47"/>
      <c r="M68" s="47"/>
      <c r="N68" s="47"/>
      <c r="O68" s="47"/>
      <c r="P68" s="47"/>
      <c r="Q68" s="47"/>
      <c r="R68" s="46"/>
      <c r="S68" s="40"/>
      <c r="T68" s="48"/>
      <c r="U68" s="49"/>
      <c r="V68" s="50"/>
      <c r="W68" s="53">
        <v>15</v>
      </c>
      <c r="X68" s="52"/>
      <c r="Y68" s="46"/>
      <c r="Z68" s="52"/>
      <c r="AA68" s="103"/>
      <c r="AB68" s="52"/>
      <c r="AC68" s="52"/>
      <c r="AD68" s="52"/>
      <c r="AE68" s="47"/>
      <c r="AF68" s="47"/>
      <c r="AG68" s="47"/>
      <c r="AH68" s="47"/>
      <c r="AI68" s="47"/>
      <c r="AJ68" s="46">
        <v>15</v>
      </c>
      <c r="AK68" s="48">
        <f>SUM(W68:AH68)</f>
        <v>15</v>
      </c>
      <c r="AL68" s="46">
        <f>SUM(W68:AJ68)</f>
        <v>30</v>
      </c>
      <c r="AM68" s="101" t="s">
        <v>37</v>
      </c>
      <c r="AN68" s="105">
        <f>IF(AL68=0,0,IF(AL68&lt;25,0.5,TRUNC(AL68/25)))</f>
        <v>1</v>
      </c>
      <c r="AO68" s="42">
        <f>T68+AL68</f>
        <v>30</v>
      </c>
      <c r="AP68" s="43">
        <f>V68+AN68</f>
        <v>1</v>
      </c>
    </row>
    <row r="69" spans="1:42" ht="15.75" thickBot="1" x14ac:dyDescent="0.3">
      <c r="A69" s="1"/>
      <c r="B69" s="83" t="s">
        <v>48</v>
      </c>
      <c r="C69" s="84"/>
      <c r="D69" s="84"/>
      <c r="E69" s="86">
        <f>SUM(E66:E68)</f>
        <v>15</v>
      </c>
      <c r="F69" s="86">
        <f t="shared" ref="F69:AP69" si="13">SUM(F66:F68)</f>
        <v>0</v>
      </c>
      <c r="G69" s="86">
        <f t="shared" si="13"/>
        <v>10</v>
      </c>
      <c r="H69" s="86">
        <f t="shared" si="13"/>
        <v>0</v>
      </c>
      <c r="I69" s="86">
        <f t="shared" si="13"/>
        <v>0</v>
      </c>
      <c r="J69" s="86">
        <f t="shared" si="13"/>
        <v>0</v>
      </c>
      <c r="K69" s="86">
        <f t="shared" si="13"/>
        <v>0</v>
      </c>
      <c r="L69" s="86">
        <f t="shared" si="13"/>
        <v>0</v>
      </c>
      <c r="M69" s="86">
        <f t="shared" si="13"/>
        <v>0</v>
      </c>
      <c r="N69" s="86">
        <f t="shared" si="13"/>
        <v>0</v>
      </c>
      <c r="O69" s="86">
        <f t="shared" si="13"/>
        <v>0</v>
      </c>
      <c r="P69" s="86">
        <f t="shared" si="13"/>
        <v>0</v>
      </c>
      <c r="Q69" s="86">
        <f t="shared" si="13"/>
        <v>0</v>
      </c>
      <c r="R69" s="86">
        <f t="shared" si="13"/>
        <v>0</v>
      </c>
      <c r="S69" s="86">
        <f t="shared" si="13"/>
        <v>0</v>
      </c>
      <c r="T69" s="86">
        <f t="shared" si="13"/>
        <v>25</v>
      </c>
      <c r="U69" s="86"/>
      <c r="V69" s="87">
        <f t="shared" si="13"/>
        <v>1</v>
      </c>
      <c r="W69" s="86">
        <f t="shared" si="13"/>
        <v>30</v>
      </c>
      <c r="X69" s="86">
        <f t="shared" si="13"/>
        <v>0</v>
      </c>
      <c r="Y69" s="86">
        <f t="shared" si="13"/>
        <v>0</v>
      </c>
      <c r="Z69" s="86">
        <f t="shared" si="13"/>
        <v>0</v>
      </c>
      <c r="AA69" s="86">
        <f t="shared" si="13"/>
        <v>0</v>
      </c>
      <c r="AB69" s="86">
        <f t="shared" si="13"/>
        <v>0</v>
      </c>
      <c r="AC69" s="86">
        <f t="shared" si="13"/>
        <v>0</v>
      </c>
      <c r="AD69" s="86">
        <f t="shared" si="13"/>
        <v>0</v>
      </c>
      <c r="AE69" s="86">
        <f t="shared" si="13"/>
        <v>0</v>
      </c>
      <c r="AF69" s="86">
        <f t="shared" si="13"/>
        <v>0</v>
      </c>
      <c r="AG69" s="86">
        <f t="shared" si="13"/>
        <v>0</v>
      </c>
      <c r="AH69" s="86">
        <f t="shared" si="13"/>
        <v>0</v>
      </c>
      <c r="AI69" s="86">
        <f t="shared" si="13"/>
        <v>0</v>
      </c>
      <c r="AJ69" s="86">
        <f t="shared" si="13"/>
        <v>30</v>
      </c>
      <c r="AK69" s="86">
        <f t="shared" si="13"/>
        <v>30</v>
      </c>
      <c r="AL69" s="86">
        <f t="shared" si="13"/>
        <v>60</v>
      </c>
      <c r="AM69" s="86"/>
      <c r="AN69" s="87">
        <f t="shared" si="13"/>
        <v>2</v>
      </c>
      <c r="AO69" s="86">
        <f t="shared" si="13"/>
        <v>85</v>
      </c>
      <c r="AP69" s="87">
        <f t="shared" si="13"/>
        <v>3</v>
      </c>
    </row>
    <row r="70" spans="1:42" ht="15.75" thickBot="1" x14ac:dyDescent="0.3">
      <c r="A70" s="1"/>
      <c r="B70" s="83" t="s">
        <v>48</v>
      </c>
      <c r="C70" s="84"/>
      <c r="D70" s="84"/>
      <c r="E70" s="86">
        <f>E29+E44+E57+E61+E64+E69</f>
        <v>205</v>
      </c>
      <c r="F70" s="86">
        <f t="shared" ref="F70:AP70" si="14">F29+F44+F57+F61+F64+F69</f>
        <v>35</v>
      </c>
      <c r="G70" s="86">
        <f t="shared" si="14"/>
        <v>50</v>
      </c>
      <c r="H70" s="86">
        <f t="shared" si="14"/>
        <v>110</v>
      </c>
      <c r="I70" s="86">
        <f t="shared" si="14"/>
        <v>10</v>
      </c>
      <c r="J70" s="86">
        <f t="shared" si="14"/>
        <v>0</v>
      </c>
      <c r="K70" s="86">
        <f t="shared" si="14"/>
        <v>0</v>
      </c>
      <c r="L70" s="86">
        <f t="shared" si="14"/>
        <v>0</v>
      </c>
      <c r="M70" s="86">
        <f t="shared" si="14"/>
        <v>0</v>
      </c>
      <c r="N70" s="86">
        <f t="shared" si="14"/>
        <v>30</v>
      </c>
      <c r="O70" s="86">
        <f t="shared" si="14"/>
        <v>0</v>
      </c>
      <c r="P70" s="86">
        <f t="shared" si="14"/>
        <v>30</v>
      </c>
      <c r="Q70" s="86">
        <f t="shared" si="14"/>
        <v>0</v>
      </c>
      <c r="R70" s="86">
        <f t="shared" si="14"/>
        <v>190</v>
      </c>
      <c r="S70" s="86">
        <f t="shared" si="14"/>
        <v>445</v>
      </c>
      <c r="T70" s="86">
        <f t="shared" si="14"/>
        <v>660</v>
      </c>
      <c r="U70" s="86"/>
      <c r="V70" s="87">
        <f t="shared" si="14"/>
        <v>25</v>
      </c>
      <c r="W70" s="86">
        <f t="shared" si="14"/>
        <v>190</v>
      </c>
      <c r="X70" s="86">
        <f t="shared" si="14"/>
        <v>0</v>
      </c>
      <c r="Y70" s="86">
        <f t="shared" si="14"/>
        <v>35</v>
      </c>
      <c r="Z70" s="86">
        <f t="shared" si="14"/>
        <v>150</v>
      </c>
      <c r="AA70" s="86">
        <f t="shared" si="14"/>
        <v>0</v>
      </c>
      <c r="AB70" s="86">
        <f t="shared" si="14"/>
        <v>0</v>
      </c>
      <c r="AC70" s="86">
        <f t="shared" si="14"/>
        <v>0</v>
      </c>
      <c r="AD70" s="86">
        <f t="shared" si="14"/>
        <v>0</v>
      </c>
      <c r="AE70" s="86">
        <f t="shared" si="14"/>
        <v>0</v>
      </c>
      <c r="AF70" s="86">
        <f t="shared" si="14"/>
        <v>30</v>
      </c>
      <c r="AG70" s="86">
        <f t="shared" si="14"/>
        <v>0</v>
      </c>
      <c r="AH70" s="86">
        <f t="shared" si="14"/>
        <v>55</v>
      </c>
      <c r="AI70" s="86">
        <f t="shared" si="14"/>
        <v>150</v>
      </c>
      <c r="AJ70" s="86">
        <f t="shared" si="14"/>
        <v>360</v>
      </c>
      <c r="AK70" s="86">
        <f t="shared" si="14"/>
        <v>460</v>
      </c>
      <c r="AL70" s="86">
        <f t="shared" si="14"/>
        <v>970</v>
      </c>
      <c r="AM70" s="86"/>
      <c r="AN70" s="87">
        <f>AN29+AN44+AN57+AN61+AN64+AN69</f>
        <v>36</v>
      </c>
      <c r="AO70" s="86">
        <f t="shared" si="14"/>
        <v>1630</v>
      </c>
      <c r="AP70" s="87">
        <f t="shared" si="14"/>
        <v>61</v>
      </c>
    </row>
    <row r="71" spans="1:42" x14ac:dyDescent="0.25">
      <c r="A71" s="1"/>
      <c r="B71" s="128"/>
      <c r="C71" s="128"/>
      <c r="D71" s="13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/>
      <c r="B72" s="128" t="s">
        <v>86</v>
      </c>
      <c r="C72" s="128"/>
      <c r="D72" s="1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24"/>
      <c r="AL72" s="1"/>
      <c r="AM72" s="1"/>
      <c r="AN72" s="1"/>
      <c r="AO72" s="1"/>
      <c r="AP72" s="1"/>
    </row>
    <row r="73" spans="1:42" x14ac:dyDescent="0.25">
      <c r="A73" s="1"/>
      <c r="B73" s="129"/>
      <c r="C73" s="128"/>
      <c r="D73" s="13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/>
      <c r="B74" s="129"/>
      <c r="C74" s="128"/>
      <c r="D74" s="13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/>
      <c r="B75" s="128"/>
      <c r="C75" s="128"/>
      <c r="D75" s="13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/>
      <c r="B76" s="128"/>
      <c r="C76" s="128"/>
      <c r="D76" s="1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/>
      <c r="B77" s="128"/>
      <c r="C77" s="128"/>
      <c r="D77" s="134"/>
      <c r="E77" s="1"/>
      <c r="F77" s="1"/>
      <c r="G77" s="1"/>
      <c r="H77" s="1"/>
      <c r="I77" s="1"/>
      <c r="J77" s="1"/>
      <c r="K77" s="1"/>
      <c r="L77" s="1"/>
      <c r="M77" s="1"/>
      <c r="N77" s="1"/>
      <c r="O77" s="1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25.5" x14ac:dyDescent="0.25">
      <c r="A78" s="1"/>
      <c r="B78" s="128"/>
      <c r="C78" s="128"/>
      <c r="D78" s="134" t="s">
        <v>87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 t="s">
        <v>87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27" t="s">
        <v>87</v>
      </c>
      <c r="AH78" s="127"/>
      <c r="AI78" s="127"/>
      <c r="AJ78" s="127"/>
      <c r="AK78" s="127"/>
      <c r="AL78" s="127"/>
      <c r="AM78" s="127"/>
      <c r="AN78" s="1"/>
      <c r="AO78" s="1"/>
      <c r="AP78" s="1"/>
    </row>
    <row r="79" spans="1:42" x14ac:dyDescent="0.25">
      <c r="A79" s="1"/>
      <c r="B79" s="128"/>
      <c r="C79" s="128"/>
      <c r="D79" s="134" t="s">
        <v>88</v>
      </c>
      <c r="E79" s="1"/>
      <c r="F79" s="1"/>
      <c r="G79" s="1"/>
      <c r="H79" s="1"/>
      <c r="I79" s="1"/>
      <c r="J79" s="1"/>
      <c r="K79" s="1"/>
      <c r="L79" s="1"/>
      <c r="M79" s="1"/>
      <c r="N79" s="126"/>
      <c r="O79" s="1"/>
      <c r="P79" s="127" t="s">
        <v>89</v>
      </c>
      <c r="Q79" s="127"/>
      <c r="R79" s="127"/>
      <c r="S79" s="127"/>
      <c r="T79" s="127"/>
      <c r="U79" s="127"/>
      <c r="V79" s="127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27" t="s">
        <v>90</v>
      </c>
      <c r="AH79" s="127"/>
      <c r="AI79" s="127"/>
      <c r="AJ79" s="127"/>
      <c r="AK79" s="127"/>
      <c r="AL79" s="127"/>
      <c r="AM79" s="127"/>
      <c r="AN79" s="1"/>
      <c r="AO79" s="1"/>
      <c r="AP79" s="1"/>
    </row>
    <row r="80" spans="1:42" x14ac:dyDescent="0.25">
      <c r="A80" s="1"/>
      <c r="B80" s="128"/>
      <c r="C80" s="128"/>
      <c r="D80" s="13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32">
    <mergeCell ref="A9:C9"/>
    <mergeCell ref="A10:C10"/>
    <mergeCell ref="A12:C12"/>
    <mergeCell ref="A13:C13"/>
    <mergeCell ref="B69:D69"/>
    <mergeCell ref="B70:D70"/>
    <mergeCell ref="AG78:AM78"/>
    <mergeCell ref="P79:V79"/>
    <mergeCell ref="AG79:AM79"/>
    <mergeCell ref="A11:C11"/>
    <mergeCell ref="B57:D57"/>
    <mergeCell ref="B58:AP58"/>
    <mergeCell ref="B61:D61"/>
    <mergeCell ref="B62:AP62"/>
    <mergeCell ref="B64:D64"/>
    <mergeCell ref="B65:AP65"/>
    <mergeCell ref="AP16:AP17"/>
    <mergeCell ref="B18:AP18"/>
    <mergeCell ref="B29:D29"/>
    <mergeCell ref="B30:AP30"/>
    <mergeCell ref="B44:D44"/>
    <mergeCell ref="B45:AP45"/>
    <mergeCell ref="AI2:AM2"/>
    <mergeCell ref="AI4:AM4"/>
    <mergeCell ref="B6:AP6"/>
    <mergeCell ref="K7:U7"/>
    <mergeCell ref="B16:B17"/>
    <mergeCell ref="C16:C17"/>
    <mergeCell ref="D16:D17"/>
    <mergeCell ref="E16:V16"/>
    <mergeCell ref="W16:AN16"/>
    <mergeCell ref="AO16:AO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workbookViewId="0">
      <selection activeCell="AI64" sqref="AI64"/>
    </sheetView>
  </sheetViews>
  <sheetFormatPr defaultRowHeight="15" x14ac:dyDescent="0.25"/>
  <cols>
    <col min="2" max="2" width="4.140625" style="130" customWidth="1"/>
    <col min="3" max="3" width="26.7109375" style="130" customWidth="1"/>
    <col min="4" max="4" width="26.85546875" style="146" customWidth="1"/>
    <col min="5" max="42" width="5.42578125" customWidth="1"/>
  </cols>
  <sheetData>
    <row r="1" spans="1:42" x14ac:dyDescent="0.25">
      <c r="B1" s="128"/>
      <c r="C1" s="128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t="s">
        <v>91</v>
      </c>
      <c r="AJ1" s="1"/>
      <c r="AK1" s="1"/>
      <c r="AL1" s="1"/>
      <c r="AM1" s="1"/>
      <c r="AN1" s="1"/>
      <c r="AO1" s="1"/>
      <c r="AP1" s="1"/>
    </row>
    <row r="2" spans="1:42" x14ac:dyDescent="0.25">
      <c r="B2" s="128"/>
      <c r="C2" s="128"/>
      <c r="D2" s="1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92</v>
      </c>
      <c r="AJ2" s="1"/>
      <c r="AK2" s="1"/>
      <c r="AL2" s="1"/>
      <c r="AM2" s="1"/>
      <c r="AN2" s="1"/>
      <c r="AO2" s="1"/>
      <c r="AP2" s="1"/>
    </row>
    <row r="3" spans="1:42" x14ac:dyDescent="0.25">
      <c r="B3" s="128"/>
      <c r="C3" s="128"/>
      <c r="D3" s="1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t="s">
        <v>93</v>
      </c>
      <c r="AJ3" s="1"/>
      <c r="AK3" s="1"/>
      <c r="AL3" s="1"/>
      <c r="AM3" s="1"/>
      <c r="AN3" s="1"/>
      <c r="AO3" s="1"/>
      <c r="AP3" s="1"/>
    </row>
    <row r="4" spans="1:42" x14ac:dyDescent="0.25">
      <c r="B4" s="128"/>
      <c r="C4" s="128"/>
      <c r="D4" s="1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t="s">
        <v>94</v>
      </c>
      <c r="AJ4" s="1"/>
      <c r="AK4" s="1"/>
      <c r="AL4" s="1"/>
      <c r="AM4" s="1"/>
      <c r="AN4" s="1"/>
      <c r="AO4" s="1"/>
      <c r="AP4" s="1"/>
    </row>
    <row r="5" spans="1:42" x14ac:dyDescent="0.25">
      <c r="B5" s="128"/>
      <c r="C5" s="128"/>
      <c r="D5" s="1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x14ac:dyDescent="0.25">
      <c r="A6" s="148"/>
      <c r="B6" s="6" t="s">
        <v>95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5.75" x14ac:dyDescent="0.25">
      <c r="A7" s="148"/>
      <c r="B7" s="7"/>
      <c r="C7" s="7"/>
      <c r="D7" s="13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x14ac:dyDescent="0.25">
      <c r="B8" s="128"/>
      <c r="C8" s="128"/>
      <c r="D8" s="13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49"/>
      <c r="B9" s="163" t="s">
        <v>96</v>
      </c>
      <c r="C9" s="163"/>
      <c r="D9" s="16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5">
      <c r="A10" s="149"/>
      <c r="B10" s="163" t="s">
        <v>97</v>
      </c>
      <c r="C10" s="163"/>
      <c r="D10" s="16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25">
      <c r="A11" s="149"/>
      <c r="B11" s="163" t="s">
        <v>98</v>
      </c>
      <c r="C11" s="163"/>
      <c r="D11" s="16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25">
      <c r="A12" s="149"/>
      <c r="B12" s="163" t="s">
        <v>99</v>
      </c>
      <c r="C12" s="163"/>
      <c r="D12" s="16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x14ac:dyDescent="0.25">
      <c r="B13" s="147" t="s">
        <v>100</v>
      </c>
      <c r="C13" s="147"/>
      <c r="D13" s="147"/>
      <c r="E13" s="14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B14" s="128"/>
      <c r="C14" s="128"/>
      <c r="D14" s="1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.75" thickBot="1" x14ac:dyDescent="0.3">
      <c r="B15" s="128"/>
      <c r="C15" s="128"/>
      <c r="D15" s="13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 thickBot="1" x14ac:dyDescent="0.3">
      <c r="A16" s="2"/>
      <c r="B16" s="9" t="s">
        <v>8</v>
      </c>
      <c r="C16" s="10" t="s">
        <v>9</v>
      </c>
      <c r="D16" s="132" t="s">
        <v>10</v>
      </c>
      <c r="E16" s="11" t="s">
        <v>101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102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3"/>
      <c r="AO16" s="14" t="s">
        <v>13</v>
      </c>
      <c r="AP16" s="15" t="s">
        <v>14</v>
      </c>
    </row>
    <row r="17" spans="1:42" ht="233.25" thickBot="1" x14ac:dyDescent="0.3">
      <c r="A17" s="2"/>
      <c r="B17" s="16"/>
      <c r="C17" s="17"/>
      <c r="D17" s="133"/>
      <c r="E17" s="18" t="s">
        <v>15</v>
      </c>
      <c r="F17" s="19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1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0" t="s">
        <v>31</v>
      </c>
      <c r="V17" s="22" t="s">
        <v>32</v>
      </c>
      <c r="W17" s="19" t="s">
        <v>15</v>
      </c>
      <c r="X17" s="19" t="s">
        <v>16</v>
      </c>
      <c r="Y17" s="19" t="s">
        <v>33</v>
      </c>
      <c r="Z17" s="19" t="s">
        <v>18</v>
      </c>
      <c r="AA17" s="19" t="s">
        <v>19</v>
      </c>
      <c r="AB17" s="19" t="s">
        <v>20</v>
      </c>
      <c r="AC17" s="19" t="s">
        <v>21</v>
      </c>
      <c r="AD17" s="19" t="s">
        <v>22</v>
      </c>
      <c r="AE17" s="20" t="s">
        <v>23</v>
      </c>
      <c r="AF17" s="20" t="s">
        <v>24</v>
      </c>
      <c r="AG17" s="21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0" t="s">
        <v>31</v>
      </c>
      <c r="AN17" s="22" t="s">
        <v>32</v>
      </c>
      <c r="AO17" s="23"/>
      <c r="AP17" s="24"/>
    </row>
    <row r="18" spans="1:42" ht="15.75" thickBot="1" x14ac:dyDescent="0.3">
      <c r="A18" s="150"/>
      <c r="B18" s="26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2" ht="24" x14ac:dyDescent="0.25">
      <c r="A19" s="150"/>
      <c r="B19" s="29">
        <v>1</v>
      </c>
      <c r="C19" s="30" t="s">
        <v>35</v>
      </c>
      <c r="D19" s="136" t="s">
        <v>103</v>
      </c>
      <c r="E19" s="45"/>
      <c r="F19" s="46"/>
      <c r="G19" s="46"/>
      <c r="H19" s="46">
        <v>40</v>
      </c>
      <c r="I19" s="47"/>
      <c r="J19" s="47"/>
      <c r="K19" s="47"/>
      <c r="L19" s="47"/>
      <c r="M19" s="47"/>
      <c r="N19" s="47"/>
      <c r="O19" s="47"/>
      <c r="P19" s="47"/>
      <c r="Q19" s="47"/>
      <c r="R19" s="48">
        <v>35</v>
      </c>
      <c r="S19" s="40">
        <f t="shared" ref="S19:S22" si="0">SUM(E19:P19)</f>
        <v>40</v>
      </c>
      <c r="T19" s="40">
        <f t="shared" ref="T19:T22" si="1">SUM(E19:R19)</f>
        <v>75</v>
      </c>
      <c r="U19" s="49" t="s">
        <v>39</v>
      </c>
      <c r="V19" s="51">
        <f t="shared" ref="V19:V22" si="2">IF(T19=0,0,IF(T19&lt;25,0.5,TRUNC(T19/25)))</f>
        <v>3</v>
      </c>
      <c r="W19" s="120"/>
      <c r="X19" s="38"/>
      <c r="Y19" s="32"/>
      <c r="Z19" s="38"/>
      <c r="AA19" s="38"/>
      <c r="AB19" s="38"/>
      <c r="AC19" s="38"/>
      <c r="AD19" s="38"/>
      <c r="AE19" s="39"/>
      <c r="AF19" s="39"/>
      <c r="AG19" s="39"/>
      <c r="AH19" s="39"/>
      <c r="AI19" s="39"/>
      <c r="AJ19" s="32"/>
      <c r="AK19" s="40"/>
      <c r="AL19" s="40"/>
      <c r="AM19" s="35"/>
      <c r="AN19" s="41"/>
      <c r="AO19" s="151">
        <f>T19+AL19</f>
        <v>75</v>
      </c>
      <c r="AP19" s="43">
        <f>V19+AN19</f>
        <v>3</v>
      </c>
    </row>
    <row r="20" spans="1:42" ht="24" x14ac:dyDescent="0.25">
      <c r="A20" s="150"/>
      <c r="B20" s="44">
        <v>2</v>
      </c>
      <c r="C20" s="30" t="s">
        <v>35</v>
      </c>
      <c r="D20" s="136" t="s">
        <v>44</v>
      </c>
      <c r="E20" s="61">
        <v>20</v>
      </c>
      <c r="F20" s="62"/>
      <c r="G20" s="62"/>
      <c r="H20" s="62">
        <v>20</v>
      </c>
      <c r="I20" s="63"/>
      <c r="J20" s="63"/>
      <c r="K20" s="63"/>
      <c r="L20" s="63"/>
      <c r="M20" s="63"/>
      <c r="N20" s="63"/>
      <c r="O20" s="63"/>
      <c r="P20" s="63"/>
      <c r="Q20" s="63"/>
      <c r="R20" s="64">
        <v>35</v>
      </c>
      <c r="S20" s="40">
        <f t="shared" si="0"/>
        <v>40</v>
      </c>
      <c r="T20" s="40">
        <f t="shared" si="1"/>
        <v>75</v>
      </c>
      <c r="U20" s="49" t="s">
        <v>37</v>
      </c>
      <c r="V20" s="51">
        <f t="shared" si="2"/>
        <v>3</v>
      </c>
      <c r="W20" s="45"/>
      <c r="X20" s="52"/>
      <c r="Y20" s="46"/>
      <c r="Z20" s="52"/>
      <c r="AA20" s="52"/>
      <c r="AB20" s="52"/>
      <c r="AC20" s="52"/>
      <c r="AD20" s="52"/>
      <c r="AE20" s="47"/>
      <c r="AF20" s="47"/>
      <c r="AG20" s="47"/>
      <c r="AH20" s="47"/>
      <c r="AI20" s="47"/>
      <c r="AJ20" s="46"/>
      <c r="AK20" s="40"/>
      <c r="AL20" s="48"/>
      <c r="AM20" s="49"/>
      <c r="AN20" s="54"/>
      <c r="AO20" s="42">
        <f t="shared" ref="AO20:AO59" si="3">T20+AL20</f>
        <v>75</v>
      </c>
      <c r="AP20" s="43">
        <f t="shared" ref="AP20:AP59" si="4">V20+AN20</f>
        <v>3</v>
      </c>
    </row>
    <row r="21" spans="1:42" x14ac:dyDescent="0.25">
      <c r="A21" s="150"/>
      <c r="B21" s="44">
        <v>3</v>
      </c>
      <c r="C21" s="30" t="s">
        <v>35</v>
      </c>
      <c r="D21" s="136" t="s">
        <v>104</v>
      </c>
      <c r="E21" s="45">
        <v>15</v>
      </c>
      <c r="F21" s="46"/>
      <c r="G21" s="46"/>
      <c r="H21" s="46"/>
      <c r="I21" s="48"/>
      <c r="J21" s="47"/>
      <c r="K21" s="46"/>
      <c r="L21" s="47"/>
      <c r="M21" s="47"/>
      <c r="N21" s="47"/>
      <c r="O21" s="47"/>
      <c r="P21" s="47"/>
      <c r="Q21" s="47"/>
      <c r="R21" s="48">
        <v>10</v>
      </c>
      <c r="S21" s="40">
        <f t="shared" si="0"/>
        <v>15</v>
      </c>
      <c r="T21" s="40">
        <f t="shared" si="1"/>
        <v>25</v>
      </c>
      <c r="U21" s="49" t="s">
        <v>37</v>
      </c>
      <c r="V21" s="51">
        <f t="shared" si="2"/>
        <v>1</v>
      </c>
      <c r="W21" s="45"/>
      <c r="X21" s="46"/>
      <c r="Y21" s="57"/>
      <c r="Z21" s="52"/>
      <c r="AA21" s="52"/>
      <c r="AB21" s="52"/>
      <c r="AC21" s="52"/>
      <c r="AD21" s="52"/>
      <c r="AE21" s="47"/>
      <c r="AF21" s="47"/>
      <c r="AG21" s="47"/>
      <c r="AH21" s="47"/>
      <c r="AI21" s="47"/>
      <c r="AJ21" s="46"/>
      <c r="AK21" s="40"/>
      <c r="AL21" s="48"/>
      <c r="AM21" s="49"/>
      <c r="AN21" s="54"/>
      <c r="AO21" s="42">
        <f t="shared" si="3"/>
        <v>25</v>
      </c>
      <c r="AP21" s="43">
        <f t="shared" si="4"/>
        <v>1</v>
      </c>
    </row>
    <row r="22" spans="1:42" x14ac:dyDescent="0.25">
      <c r="A22" s="150"/>
      <c r="B22" s="29">
        <v>4</v>
      </c>
      <c r="C22" s="30" t="s">
        <v>35</v>
      </c>
      <c r="D22" s="136" t="s">
        <v>105</v>
      </c>
      <c r="E22" s="61">
        <v>20</v>
      </c>
      <c r="F22" s="62"/>
      <c r="G22" s="62">
        <v>20</v>
      </c>
      <c r="H22" s="62"/>
      <c r="I22" s="62"/>
      <c r="J22" s="63"/>
      <c r="K22" s="63"/>
      <c r="L22" s="63"/>
      <c r="M22" s="63"/>
      <c r="N22" s="63"/>
      <c r="O22" s="63"/>
      <c r="P22" s="63"/>
      <c r="Q22" s="63"/>
      <c r="R22" s="64">
        <v>60</v>
      </c>
      <c r="S22" s="40">
        <f t="shared" si="0"/>
        <v>40</v>
      </c>
      <c r="T22" s="40">
        <f t="shared" si="1"/>
        <v>100</v>
      </c>
      <c r="U22" s="65" t="s">
        <v>39</v>
      </c>
      <c r="V22" s="51">
        <f t="shared" si="2"/>
        <v>4</v>
      </c>
      <c r="W22" s="45"/>
      <c r="X22" s="52"/>
      <c r="Y22" s="46"/>
      <c r="Z22" s="52"/>
      <c r="AA22" s="52"/>
      <c r="AB22" s="52"/>
      <c r="AC22" s="52"/>
      <c r="AD22" s="52"/>
      <c r="AE22" s="47"/>
      <c r="AF22" s="47"/>
      <c r="AG22" s="47"/>
      <c r="AH22" s="47"/>
      <c r="AI22" s="47"/>
      <c r="AJ22" s="46"/>
      <c r="AK22" s="40"/>
      <c r="AL22" s="48"/>
      <c r="AM22" s="49"/>
      <c r="AN22" s="54"/>
      <c r="AO22" s="42">
        <f t="shared" si="3"/>
        <v>100</v>
      </c>
      <c r="AP22" s="43">
        <f t="shared" si="4"/>
        <v>4</v>
      </c>
    </row>
    <row r="23" spans="1:42" ht="15.75" thickBot="1" x14ac:dyDescent="0.3">
      <c r="A23" s="150"/>
      <c r="B23" s="152">
        <v>5</v>
      </c>
      <c r="C23" s="67" t="s">
        <v>35</v>
      </c>
      <c r="D23" s="137" t="s">
        <v>106</v>
      </c>
      <c r="E23" s="153"/>
      <c r="F23" s="75"/>
      <c r="G23" s="76"/>
      <c r="H23" s="75"/>
      <c r="I23" s="75"/>
      <c r="J23" s="75"/>
      <c r="K23" s="75"/>
      <c r="L23" s="75"/>
      <c r="M23" s="78"/>
      <c r="N23" s="78"/>
      <c r="O23" s="78"/>
      <c r="P23" s="78"/>
      <c r="Q23" s="78"/>
      <c r="R23" s="76"/>
      <c r="S23" s="79"/>
      <c r="T23" s="80"/>
      <c r="U23" s="81"/>
      <c r="V23" s="154"/>
      <c r="W23" s="61">
        <v>10</v>
      </c>
      <c r="X23" s="62"/>
      <c r="Y23" s="62">
        <v>10</v>
      </c>
      <c r="Z23" s="62"/>
      <c r="AA23" s="62"/>
      <c r="AB23" s="63"/>
      <c r="AC23" s="63"/>
      <c r="AD23" s="63"/>
      <c r="AE23" s="63"/>
      <c r="AF23" s="63"/>
      <c r="AG23" s="63"/>
      <c r="AH23" s="63"/>
      <c r="AI23" s="63"/>
      <c r="AJ23" s="64">
        <v>30</v>
      </c>
      <c r="AK23" s="40">
        <f t="shared" ref="AK23" si="5">SUM(W23:AH23)</f>
        <v>20</v>
      </c>
      <c r="AL23" s="40">
        <f t="shared" ref="AL23" si="6">SUM(W23:AJ23)</f>
        <v>50</v>
      </c>
      <c r="AM23" s="49" t="s">
        <v>39</v>
      </c>
      <c r="AN23" s="51">
        <f t="shared" ref="AN23" si="7">IF(AL23=0,0,IF(AL23&lt;25,0.5,TRUNC(AL23/25)))</f>
        <v>2</v>
      </c>
      <c r="AO23" s="112">
        <f t="shared" si="3"/>
        <v>50</v>
      </c>
      <c r="AP23" s="113">
        <f t="shared" si="4"/>
        <v>2</v>
      </c>
    </row>
    <row r="24" spans="1:42" ht="15.75" thickBot="1" x14ac:dyDescent="0.3">
      <c r="A24" s="150"/>
      <c r="B24" s="83" t="s">
        <v>48</v>
      </c>
      <c r="C24" s="84"/>
      <c r="D24" s="85"/>
      <c r="E24" s="86">
        <f>SUM(E19:E23)</f>
        <v>55</v>
      </c>
      <c r="F24" s="86">
        <f t="shared" ref="F24:AP24" si="8">SUM(F19:F23)</f>
        <v>0</v>
      </c>
      <c r="G24" s="86">
        <f t="shared" si="8"/>
        <v>20</v>
      </c>
      <c r="H24" s="86">
        <f t="shared" si="8"/>
        <v>60</v>
      </c>
      <c r="I24" s="86">
        <f t="shared" si="8"/>
        <v>0</v>
      </c>
      <c r="J24" s="86">
        <f t="shared" si="8"/>
        <v>0</v>
      </c>
      <c r="K24" s="86">
        <f t="shared" si="8"/>
        <v>0</v>
      </c>
      <c r="L24" s="86">
        <f t="shared" si="8"/>
        <v>0</v>
      </c>
      <c r="M24" s="86">
        <f t="shared" si="8"/>
        <v>0</v>
      </c>
      <c r="N24" s="86">
        <f t="shared" si="8"/>
        <v>0</v>
      </c>
      <c r="O24" s="86">
        <f t="shared" si="8"/>
        <v>0</v>
      </c>
      <c r="P24" s="86">
        <f t="shared" si="8"/>
        <v>0</v>
      </c>
      <c r="Q24" s="86">
        <f t="shared" si="8"/>
        <v>0</v>
      </c>
      <c r="R24" s="86">
        <f t="shared" si="8"/>
        <v>140</v>
      </c>
      <c r="S24" s="86">
        <f t="shared" si="8"/>
        <v>135</v>
      </c>
      <c r="T24" s="86">
        <f t="shared" si="8"/>
        <v>275</v>
      </c>
      <c r="U24" s="86"/>
      <c r="V24" s="87">
        <f t="shared" si="8"/>
        <v>11</v>
      </c>
      <c r="W24" s="86">
        <f t="shared" si="8"/>
        <v>10</v>
      </c>
      <c r="X24" s="86">
        <f t="shared" si="8"/>
        <v>0</v>
      </c>
      <c r="Y24" s="86">
        <f t="shared" si="8"/>
        <v>10</v>
      </c>
      <c r="Z24" s="86">
        <f t="shared" si="8"/>
        <v>0</v>
      </c>
      <c r="AA24" s="86">
        <f t="shared" si="8"/>
        <v>0</v>
      </c>
      <c r="AB24" s="86">
        <f t="shared" si="8"/>
        <v>0</v>
      </c>
      <c r="AC24" s="86">
        <f t="shared" si="8"/>
        <v>0</v>
      </c>
      <c r="AD24" s="86">
        <f t="shared" si="8"/>
        <v>0</v>
      </c>
      <c r="AE24" s="86">
        <f t="shared" si="8"/>
        <v>0</v>
      </c>
      <c r="AF24" s="86">
        <f t="shared" si="8"/>
        <v>0</v>
      </c>
      <c r="AG24" s="86">
        <f t="shared" si="8"/>
        <v>0</v>
      </c>
      <c r="AH24" s="86">
        <f t="shared" si="8"/>
        <v>0</v>
      </c>
      <c r="AI24" s="86">
        <f t="shared" si="8"/>
        <v>0</v>
      </c>
      <c r="AJ24" s="86">
        <f t="shared" si="8"/>
        <v>30</v>
      </c>
      <c r="AK24" s="86">
        <f t="shared" si="8"/>
        <v>20</v>
      </c>
      <c r="AL24" s="86">
        <f t="shared" si="8"/>
        <v>50</v>
      </c>
      <c r="AM24" s="86"/>
      <c r="AN24" s="87">
        <f t="shared" si="8"/>
        <v>2</v>
      </c>
      <c r="AO24" s="86">
        <f t="shared" si="8"/>
        <v>325</v>
      </c>
      <c r="AP24" s="87">
        <f t="shared" si="8"/>
        <v>13</v>
      </c>
    </row>
    <row r="25" spans="1:42" ht="15.75" thickBot="1" x14ac:dyDescent="0.3">
      <c r="A25" s="150"/>
      <c r="B25" s="88" t="s">
        <v>49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90"/>
    </row>
    <row r="26" spans="1:42" x14ac:dyDescent="0.25">
      <c r="A26" s="155"/>
      <c r="B26" s="29">
        <v>6</v>
      </c>
      <c r="C26" s="100" t="s">
        <v>50</v>
      </c>
      <c r="D26" s="142" t="s">
        <v>107</v>
      </c>
      <c r="E26" s="31"/>
      <c r="F26" s="32"/>
      <c r="G26" s="32"/>
      <c r="H26" s="32"/>
      <c r="I26" s="32"/>
      <c r="J26" s="32"/>
      <c r="K26" s="32"/>
      <c r="L26" s="32"/>
      <c r="M26" s="32"/>
      <c r="N26" s="32">
        <v>30</v>
      </c>
      <c r="O26" s="32"/>
      <c r="P26" s="32"/>
      <c r="Q26" s="32"/>
      <c r="R26" s="32"/>
      <c r="S26" s="34">
        <f t="shared" ref="S26" si="9">SUM(E26:P26)</f>
        <v>30</v>
      </c>
      <c r="T26" s="34">
        <f t="shared" ref="T26" si="10">SUM(E26:R26)</f>
        <v>30</v>
      </c>
      <c r="U26" s="115" t="s">
        <v>37</v>
      </c>
      <c r="V26" s="36">
        <f t="shared" ref="V26" si="11">IF(T26=0,0,IF(T26&lt;25,0.5,TRUNC(T26/25)))</f>
        <v>1</v>
      </c>
      <c r="W26" s="37"/>
      <c r="X26" s="38"/>
      <c r="Y26" s="116"/>
      <c r="Z26" s="38"/>
      <c r="AA26" s="38"/>
      <c r="AB26" s="38"/>
      <c r="AC26" s="38"/>
      <c r="AD26" s="38"/>
      <c r="AE26" s="39"/>
      <c r="AF26" s="39"/>
      <c r="AG26" s="39"/>
      <c r="AH26" s="39"/>
      <c r="AI26" s="39"/>
      <c r="AJ26" s="116"/>
      <c r="AK26" s="40"/>
      <c r="AL26" s="40"/>
      <c r="AM26" s="65"/>
      <c r="AN26" s="99"/>
      <c r="AO26" s="42">
        <f t="shared" si="3"/>
        <v>30</v>
      </c>
      <c r="AP26" s="43">
        <f t="shared" si="4"/>
        <v>1</v>
      </c>
    </row>
    <row r="27" spans="1:42" ht="15.75" thickBot="1" x14ac:dyDescent="0.3">
      <c r="A27" s="155"/>
      <c r="B27" s="156">
        <v>7</v>
      </c>
      <c r="C27" s="157" t="s">
        <v>50</v>
      </c>
      <c r="D27" s="165" t="s">
        <v>108</v>
      </c>
      <c r="E27" s="68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  <c r="S27" s="71"/>
      <c r="T27" s="107"/>
      <c r="U27" s="108"/>
      <c r="V27" s="109"/>
      <c r="W27" s="53"/>
      <c r="X27" s="46"/>
      <c r="Y27" s="46"/>
      <c r="Z27" s="46"/>
      <c r="AA27" s="46"/>
      <c r="AB27" s="46"/>
      <c r="AC27" s="46"/>
      <c r="AD27" s="46"/>
      <c r="AE27" s="46"/>
      <c r="AF27" s="46">
        <v>30</v>
      </c>
      <c r="AG27" s="46"/>
      <c r="AH27" s="46"/>
      <c r="AI27" s="46"/>
      <c r="AJ27" s="46">
        <v>20</v>
      </c>
      <c r="AK27" s="79">
        <f t="shared" ref="AK27" si="12">SUM(W27:AH27)</f>
        <v>30</v>
      </c>
      <c r="AL27" s="79">
        <f t="shared" ref="AL27" si="13">SUM(W27:AJ27)</f>
        <v>50</v>
      </c>
      <c r="AM27" s="110" t="s">
        <v>39</v>
      </c>
      <c r="AN27" s="111">
        <f t="shared" ref="AN27" si="14">IF(AL27=0,0,IF(AL27&lt;25,0.5,TRUNC(AL27/25)))</f>
        <v>2</v>
      </c>
      <c r="AO27" s="112">
        <f t="shared" si="3"/>
        <v>50</v>
      </c>
      <c r="AP27" s="113">
        <f t="shared" si="4"/>
        <v>2</v>
      </c>
    </row>
    <row r="28" spans="1:42" ht="15.75" thickBot="1" x14ac:dyDescent="0.3">
      <c r="A28" s="155"/>
      <c r="B28" s="83" t="s">
        <v>48</v>
      </c>
      <c r="C28" s="84"/>
      <c r="D28" s="85"/>
      <c r="E28" s="86">
        <f>SUM(E26:E27)</f>
        <v>0</v>
      </c>
      <c r="F28" s="86">
        <f t="shared" ref="F28:AP28" si="15">SUM(F26:F27)</f>
        <v>0</v>
      </c>
      <c r="G28" s="86">
        <f t="shared" si="15"/>
        <v>0</v>
      </c>
      <c r="H28" s="86">
        <f t="shared" si="15"/>
        <v>0</v>
      </c>
      <c r="I28" s="86">
        <f t="shared" si="15"/>
        <v>0</v>
      </c>
      <c r="J28" s="86">
        <f t="shared" si="15"/>
        <v>0</v>
      </c>
      <c r="K28" s="86">
        <f t="shared" si="15"/>
        <v>0</v>
      </c>
      <c r="L28" s="86">
        <f t="shared" si="15"/>
        <v>0</v>
      </c>
      <c r="M28" s="86">
        <f t="shared" si="15"/>
        <v>0</v>
      </c>
      <c r="N28" s="86">
        <f t="shared" si="15"/>
        <v>30</v>
      </c>
      <c r="O28" s="86">
        <f t="shared" si="15"/>
        <v>0</v>
      </c>
      <c r="P28" s="86">
        <f t="shared" si="15"/>
        <v>0</v>
      </c>
      <c r="Q28" s="86">
        <f t="shared" si="15"/>
        <v>0</v>
      </c>
      <c r="R28" s="86">
        <f t="shared" si="15"/>
        <v>0</v>
      </c>
      <c r="S28" s="86">
        <f t="shared" si="15"/>
        <v>30</v>
      </c>
      <c r="T28" s="86">
        <f t="shared" si="15"/>
        <v>30</v>
      </c>
      <c r="U28" s="86"/>
      <c r="V28" s="87">
        <f t="shared" si="15"/>
        <v>1</v>
      </c>
      <c r="W28" s="86">
        <f t="shared" si="15"/>
        <v>0</v>
      </c>
      <c r="X28" s="86">
        <f t="shared" si="15"/>
        <v>0</v>
      </c>
      <c r="Y28" s="86">
        <f t="shared" si="15"/>
        <v>0</v>
      </c>
      <c r="Z28" s="86">
        <f t="shared" si="15"/>
        <v>0</v>
      </c>
      <c r="AA28" s="86">
        <f t="shared" si="15"/>
        <v>0</v>
      </c>
      <c r="AB28" s="86">
        <f t="shared" si="15"/>
        <v>0</v>
      </c>
      <c r="AC28" s="86">
        <f t="shared" si="15"/>
        <v>0</v>
      </c>
      <c r="AD28" s="86">
        <f t="shared" si="15"/>
        <v>0</v>
      </c>
      <c r="AE28" s="86">
        <f t="shared" si="15"/>
        <v>0</v>
      </c>
      <c r="AF28" s="86">
        <f t="shared" si="15"/>
        <v>30</v>
      </c>
      <c r="AG28" s="86">
        <f t="shared" si="15"/>
        <v>0</v>
      </c>
      <c r="AH28" s="86">
        <f t="shared" si="15"/>
        <v>0</v>
      </c>
      <c r="AI28" s="86">
        <f t="shared" si="15"/>
        <v>0</v>
      </c>
      <c r="AJ28" s="86">
        <f t="shared" si="15"/>
        <v>20</v>
      </c>
      <c r="AK28" s="86">
        <f t="shared" si="15"/>
        <v>30</v>
      </c>
      <c r="AL28" s="86">
        <f t="shared" si="15"/>
        <v>50</v>
      </c>
      <c r="AM28" s="86"/>
      <c r="AN28" s="87">
        <f t="shared" si="15"/>
        <v>2</v>
      </c>
      <c r="AO28" s="86">
        <f t="shared" si="15"/>
        <v>80</v>
      </c>
      <c r="AP28" s="87">
        <f t="shared" si="15"/>
        <v>3</v>
      </c>
    </row>
    <row r="29" spans="1:42" ht="15.75" thickBot="1" x14ac:dyDescent="0.3">
      <c r="A29" s="155"/>
      <c r="B29" s="88" t="s">
        <v>65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</row>
    <row r="30" spans="1:42" x14ac:dyDescent="0.25">
      <c r="A30" s="155"/>
      <c r="B30" s="29">
        <v>8</v>
      </c>
      <c r="C30" s="114" t="s">
        <v>50</v>
      </c>
      <c r="D30" s="141" t="s">
        <v>109</v>
      </c>
      <c r="E30" s="31">
        <v>15</v>
      </c>
      <c r="F30" s="32"/>
      <c r="G30" s="32"/>
      <c r="H30" s="32">
        <v>30</v>
      </c>
      <c r="I30" s="32"/>
      <c r="J30" s="32"/>
      <c r="K30" s="32"/>
      <c r="L30" s="32"/>
      <c r="M30" s="32"/>
      <c r="N30" s="32"/>
      <c r="O30" s="32"/>
      <c r="P30" s="32"/>
      <c r="Q30" s="32"/>
      <c r="R30" s="32">
        <v>30</v>
      </c>
      <c r="S30" s="32">
        <f t="shared" ref="S30" si="16">SUM(E30:P30)</f>
        <v>45</v>
      </c>
      <c r="T30" s="32">
        <f t="shared" ref="T30" si="17">SUM(E30:R30)</f>
        <v>75</v>
      </c>
      <c r="U30" s="115" t="s">
        <v>37</v>
      </c>
      <c r="V30" s="36">
        <f t="shared" ref="V30" si="18">IF(T30=0,0,IF(T30&lt;25,0.5,TRUNC(T30/25)))</f>
        <v>3</v>
      </c>
      <c r="W30" s="37"/>
      <c r="X30" s="38"/>
      <c r="Y30" s="116"/>
      <c r="Z30" s="38"/>
      <c r="AA30" s="38"/>
      <c r="AB30" s="38"/>
      <c r="AC30" s="38"/>
      <c r="AD30" s="38"/>
      <c r="AE30" s="39"/>
      <c r="AF30" s="39"/>
      <c r="AG30" s="39"/>
      <c r="AH30" s="39"/>
      <c r="AI30" s="39"/>
      <c r="AJ30" s="116"/>
      <c r="AK30" s="40"/>
      <c r="AL30" s="40"/>
      <c r="AM30" s="65"/>
      <c r="AN30" s="99"/>
      <c r="AO30" s="42">
        <f t="shared" si="3"/>
        <v>75</v>
      </c>
      <c r="AP30" s="43">
        <f t="shared" si="4"/>
        <v>3</v>
      </c>
    </row>
    <row r="31" spans="1:42" x14ac:dyDescent="0.25">
      <c r="A31" s="155"/>
      <c r="B31" s="44">
        <v>9</v>
      </c>
      <c r="C31" s="114" t="s">
        <v>50</v>
      </c>
      <c r="D31" s="141" t="s">
        <v>110</v>
      </c>
      <c r="E31" s="45"/>
      <c r="F31" s="46"/>
      <c r="G31" s="46"/>
      <c r="H31" s="47"/>
      <c r="I31" s="48"/>
      <c r="J31" s="47"/>
      <c r="K31" s="47"/>
      <c r="L31" s="47"/>
      <c r="M31" s="47"/>
      <c r="N31" s="47"/>
      <c r="O31" s="47"/>
      <c r="P31" s="47"/>
      <c r="Q31" s="47"/>
      <c r="R31" s="46"/>
      <c r="S31" s="40"/>
      <c r="T31" s="48"/>
      <c r="U31" s="49"/>
      <c r="V31" s="50"/>
      <c r="W31" s="53">
        <v>10</v>
      </c>
      <c r="X31" s="46"/>
      <c r="Y31" s="46"/>
      <c r="Z31" s="46">
        <v>30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>
        <v>60</v>
      </c>
      <c r="AK31" s="46">
        <f t="shared" ref="AK31:AK32" si="19">SUM(W31:AH31)</f>
        <v>40</v>
      </c>
      <c r="AL31" s="46">
        <f t="shared" ref="AL31:AL32" si="20">SUM(W31:AJ31)</f>
        <v>100</v>
      </c>
      <c r="AM31" s="49" t="s">
        <v>39</v>
      </c>
      <c r="AN31" s="51">
        <f t="shared" ref="AN31:AN32" si="21">IF(AL31=0,0,IF(AL31&lt;25,0.5,TRUNC(AL31/25)))</f>
        <v>4</v>
      </c>
      <c r="AO31" s="42">
        <f t="shared" si="3"/>
        <v>100</v>
      </c>
      <c r="AP31" s="43">
        <f t="shared" si="4"/>
        <v>4</v>
      </c>
    </row>
    <row r="32" spans="1:42" x14ac:dyDescent="0.25">
      <c r="A32" s="150"/>
      <c r="B32" s="29">
        <v>10</v>
      </c>
      <c r="C32" s="114" t="s">
        <v>50</v>
      </c>
      <c r="D32" s="141" t="s">
        <v>111</v>
      </c>
      <c r="E32" s="45"/>
      <c r="F32" s="46"/>
      <c r="G32" s="46"/>
      <c r="H32" s="47"/>
      <c r="I32" s="47"/>
      <c r="J32" s="47"/>
      <c r="K32" s="47"/>
      <c r="L32" s="47"/>
      <c r="M32" s="47"/>
      <c r="N32" s="47"/>
      <c r="O32" s="47"/>
      <c r="P32" s="158"/>
      <c r="Q32" s="47"/>
      <c r="R32" s="46"/>
      <c r="S32" s="40"/>
      <c r="T32" s="48"/>
      <c r="U32" s="49"/>
      <c r="V32" s="50"/>
      <c r="W32" s="53">
        <v>15</v>
      </c>
      <c r="X32" s="46"/>
      <c r="Y32" s="46"/>
      <c r="Z32" s="46">
        <v>35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>
        <v>50</v>
      </c>
      <c r="AK32" s="46">
        <f t="shared" si="19"/>
        <v>50</v>
      </c>
      <c r="AL32" s="46">
        <f t="shared" si="20"/>
        <v>100</v>
      </c>
      <c r="AM32" s="49" t="s">
        <v>39</v>
      </c>
      <c r="AN32" s="51">
        <f t="shared" si="21"/>
        <v>4</v>
      </c>
      <c r="AO32" s="42">
        <f t="shared" si="3"/>
        <v>100</v>
      </c>
      <c r="AP32" s="43">
        <f t="shared" si="4"/>
        <v>4</v>
      </c>
    </row>
    <row r="33" spans="1:42" ht="36" x14ac:dyDescent="0.25">
      <c r="A33" s="150"/>
      <c r="B33" s="44">
        <v>11</v>
      </c>
      <c r="C33" s="114" t="s">
        <v>50</v>
      </c>
      <c r="D33" s="141" t="s">
        <v>112</v>
      </c>
      <c r="E33" s="45">
        <v>15</v>
      </c>
      <c r="F33" s="46"/>
      <c r="G33" s="46"/>
      <c r="H33" s="46">
        <v>10</v>
      </c>
      <c r="I33" s="46"/>
      <c r="J33" s="46"/>
      <c r="K33" s="46">
        <v>10</v>
      </c>
      <c r="L33" s="46"/>
      <c r="M33" s="46"/>
      <c r="N33" s="46"/>
      <c r="O33" s="46"/>
      <c r="P33" s="46"/>
      <c r="Q33" s="46"/>
      <c r="R33" s="46">
        <v>40</v>
      </c>
      <c r="S33" s="46">
        <f t="shared" ref="S33:S34" si="22">SUM(E33:P33)</f>
        <v>35</v>
      </c>
      <c r="T33" s="46">
        <f t="shared" ref="T33:T34" si="23">SUM(E33:R33)</f>
        <v>75</v>
      </c>
      <c r="U33" s="101" t="s">
        <v>37</v>
      </c>
      <c r="V33" s="51">
        <f t="shared" ref="V33:V34" si="24">IF(T33=0,0,IF(T33&lt;25,0.5,TRUNC(T33/25)))</f>
        <v>3</v>
      </c>
      <c r="W33" s="53"/>
      <c r="X33" s="52"/>
      <c r="Y33" s="46"/>
      <c r="Z33" s="52"/>
      <c r="AA33" s="52"/>
      <c r="AB33" s="52"/>
      <c r="AC33" s="52"/>
      <c r="AD33" s="52"/>
      <c r="AE33" s="47"/>
      <c r="AF33" s="47"/>
      <c r="AG33" s="47"/>
      <c r="AH33" s="47"/>
      <c r="AI33" s="47"/>
      <c r="AJ33" s="46"/>
      <c r="AK33" s="40"/>
      <c r="AL33" s="48"/>
      <c r="AM33" s="49"/>
      <c r="AN33" s="54"/>
      <c r="AO33" s="42">
        <f t="shared" si="3"/>
        <v>75</v>
      </c>
      <c r="AP33" s="43">
        <f t="shared" si="4"/>
        <v>3</v>
      </c>
    </row>
    <row r="34" spans="1:42" ht="15.75" thickBot="1" x14ac:dyDescent="0.3">
      <c r="A34" s="150"/>
      <c r="B34" s="152">
        <v>12</v>
      </c>
      <c r="C34" s="106" t="s">
        <v>50</v>
      </c>
      <c r="D34" s="143" t="s">
        <v>113</v>
      </c>
      <c r="E34" s="68">
        <v>10</v>
      </c>
      <c r="F34" s="69"/>
      <c r="G34" s="69"/>
      <c r="H34" s="69">
        <v>40</v>
      </c>
      <c r="I34" s="69"/>
      <c r="J34" s="69"/>
      <c r="K34" s="69"/>
      <c r="L34" s="69"/>
      <c r="M34" s="69"/>
      <c r="N34" s="69"/>
      <c r="O34" s="69"/>
      <c r="P34" s="69"/>
      <c r="Q34" s="69"/>
      <c r="R34" s="69">
        <v>25</v>
      </c>
      <c r="S34" s="69">
        <f t="shared" si="22"/>
        <v>50</v>
      </c>
      <c r="T34" s="69">
        <f t="shared" si="23"/>
        <v>75</v>
      </c>
      <c r="U34" s="72" t="s">
        <v>39</v>
      </c>
      <c r="V34" s="73">
        <f t="shared" si="24"/>
        <v>3</v>
      </c>
      <c r="W34" s="74"/>
      <c r="X34" s="75"/>
      <c r="Y34" s="76"/>
      <c r="Z34" s="75"/>
      <c r="AA34" s="75"/>
      <c r="AB34" s="75"/>
      <c r="AC34" s="75"/>
      <c r="AD34" s="75"/>
      <c r="AE34" s="78"/>
      <c r="AF34" s="78"/>
      <c r="AG34" s="78"/>
      <c r="AH34" s="78"/>
      <c r="AI34" s="78"/>
      <c r="AJ34" s="76"/>
      <c r="AK34" s="79"/>
      <c r="AL34" s="80"/>
      <c r="AM34" s="81"/>
      <c r="AN34" s="82"/>
      <c r="AO34" s="112">
        <f t="shared" si="3"/>
        <v>75</v>
      </c>
      <c r="AP34" s="113">
        <f t="shared" si="4"/>
        <v>3</v>
      </c>
    </row>
    <row r="35" spans="1:42" ht="15.75" thickBot="1" x14ac:dyDescent="0.3">
      <c r="A35" s="150"/>
      <c r="B35" s="83" t="s">
        <v>48</v>
      </c>
      <c r="C35" s="84"/>
      <c r="D35" s="85"/>
      <c r="E35" s="86">
        <f>SUM(E30:E34)</f>
        <v>40</v>
      </c>
      <c r="F35" s="86">
        <f t="shared" ref="F35:AP35" si="25">SUM(F30:F34)</f>
        <v>0</v>
      </c>
      <c r="G35" s="86">
        <f t="shared" si="25"/>
        <v>0</v>
      </c>
      <c r="H35" s="86">
        <f t="shared" si="25"/>
        <v>80</v>
      </c>
      <c r="I35" s="86">
        <f t="shared" si="25"/>
        <v>0</v>
      </c>
      <c r="J35" s="86">
        <f t="shared" si="25"/>
        <v>0</v>
      </c>
      <c r="K35" s="86">
        <f t="shared" si="25"/>
        <v>10</v>
      </c>
      <c r="L35" s="86">
        <f t="shared" si="25"/>
        <v>0</v>
      </c>
      <c r="M35" s="86">
        <f t="shared" si="25"/>
        <v>0</v>
      </c>
      <c r="N35" s="86">
        <f t="shared" si="25"/>
        <v>0</v>
      </c>
      <c r="O35" s="86">
        <f t="shared" si="25"/>
        <v>0</v>
      </c>
      <c r="P35" s="86">
        <f t="shared" si="25"/>
        <v>0</v>
      </c>
      <c r="Q35" s="86">
        <f t="shared" si="25"/>
        <v>0</v>
      </c>
      <c r="R35" s="86">
        <f t="shared" si="25"/>
        <v>95</v>
      </c>
      <c r="S35" s="86">
        <f t="shared" si="25"/>
        <v>130</v>
      </c>
      <c r="T35" s="86">
        <f t="shared" si="25"/>
        <v>225</v>
      </c>
      <c r="U35" s="86"/>
      <c r="V35" s="87">
        <f t="shared" si="25"/>
        <v>9</v>
      </c>
      <c r="W35" s="86">
        <f t="shared" si="25"/>
        <v>25</v>
      </c>
      <c r="X35" s="86">
        <f t="shared" si="25"/>
        <v>0</v>
      </c>
      <c r="Y35" s="86">
        <f t="shared" si="25"/>
        <v>0</v>
      </c>
      <c r="Z35" s="86">
        <f t="shared" si="25"/>
        <v>65</v>
      </c>
      <c r="AA35" s="86">
        <f t="shared" si="25"/>
        <v>0</v>
      </c>
      <c r="AB35" s="86">
        <f t="shared" si="25"/>
        <v>0</v>
      </c>
      <c r="AC35" s="86">
        <f t="shared" si="25"/>
        <v>0</v>
      </c>
      <c r="AD35" s="86">
        <f t="shared" si="25"/>
        <v>0</v>
      </c>
      <c r="AE35" s="86">
        <f t="shared" si="25"/>
        <v>0</v>
      </c>
      <c r="AF35" s="86">
        <f t="shared" si="25"/>
        <v>0</v>
      </c>
      <c r="AG35" s="86">
        <f t="shared" si="25"/>
        <v>0</v>
      </c>
      <c r="AH35" s="86">
        <f t="shared" si="25"/>
        <v>0</v>
      </c>
      <c r="AI35" s="86">
        <f t="shared" si="25"/>
        <v>0</v>
      </c>
      <c r="AJ35" s="86">
        <f t="shared" si="25"/>
        <v>110</v>
      </c>
      <c r="AK35" s="86">
        <f t="shared" si="25"/>
        <v>90</v>
      </c>
      <c r="AL35" s="86">
        <f t="shared" si="25"/>
        <v>200</v>
      </c>
      <c r="AM35" s="86"/>
      <c r="AN35" s="87">
        <f t="shared" si="25"/>
        <v>8</v>
      </c>
      <c r="AO35" s="86">
        <f t="shared" si="25"/>
        <v>425</v>
      </c>
      <c r="AP35" s="87">
        <f t="shared" si="25"/>
        <v>17</v>
      </c>
    </row>
    <row r="36" spans="1:42" ht="15.75" thickBot="1" x14ac:dyDescent="0.3">
      <c r="A36" s="150"/>
      <c r="B36" s="88" t="s">
        <v>77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24" x14ac:dyDescent="0.25">
      <c r="A37" s="155"/>
      <c r="B37" s="29">
        <v>13</v>
      </c>
      <c r="C37" s="119" t="s">
        <v>50</v>
      </c>
      <c r="D37" s="166" t="s">
        <v>114</v>
      </c>
      <c r="E37" s="121">
        <v>25</v>
      </c>
      <c r="F37" s="46"/>
      <c r="G37" s="46"/>
      <c r="H37" s="48"/>
      <c r="I37" s="48"/>
      <c r="J37" s="48"/>
      <c r="K37" s="48"/>
      <c r="L37" s="48"/>
      <c r="M37" s="48"/>
      <c r="N37" s="48"/>
      <c r="O37" s="48"/>
      <c r="P37" s="46"/>
      <c r="Q37" s="48"/>
      <c r="R37" s="46">
        <v>25</v>
      </c>
      <c r="S37" s="46">
        <f t="shared" ref="S37:S42" si="26">SUM(E37:P37)</f>
        <v>25</v>
      </c>
      <c r="T37" s="46">
        <f t="shared" ref="T37:T42" si="27">SUM(E37:R37)</f>
        <v>50</v>
      </c>
      <c r="U37" s="101" t="s">
        <v>39</v>
      </c>
      <c r="V37" s="105">
        <f t="shared" ref="V37:V42" si="28">IF(T37=0,0,IF(T37&lt;25,0.5,TRUNC(T37/25)))</f>
        <v>2</v>
      </c>
      <c r="W37" s="120"/>
      <c r="X37" s="38"/>
      <c r="Y37" s="116"/>
      <c r="Z37" s="38"/>
      <c r="AA37" s="38"/>
      <c r="AB37" s="38"/>
      <c r="AC37" s="38"/>
      <c r="AD37" s="38"/>
      <c r="AE37" s="39"/>
      <c r="AF37" s="39"/>
      <c r="AG37" s="39"/>
      <c r="AH37" s="39"/>
      <c r="AI37" s="39"/>
      <c r="AJ37" s="116"/>
      <c r="AK37" s="40"/>
      <c r="AL37" s="40"/>
      <c r="AM37" s="65"/>
      <c r="AN37" s="99"/>
      <c r="AO37" s="42">
        <f t="shared" si="3"/>
        <v>50</v>
      </c>
      <c r="AP37" s="43">
        <f t="shared" si="4"/>
        <v>2</v>
      </c>
    </row>
    <row r="38" spans="1:42" ht="24" x14ac:dyDescent="0.25">
      <c r="A38" s="155"/>
      <c r="B38" s="44">
        <v>14</v>
      </c>
      <c r="C38" s="119" t="s">
        <v>50</v>
      </c>
      <c r="D38" s="142" t="s">
        <v>115</v>
      </c>
      <c r="E38" s="121">
        <v>15</v>
      </c>
      <c r="F38" s="46"/>
      <c r="G38" s="46"/>
      <c r="H38" s="48"/>
      <c r="I38" s="48"/>
      <c r="J38" s="48"/>
      <c r="K38" s="48"/>
      <c r="L38" s="48"/>
      <c r="M38" s="48"/>
      <c r="N38" s="48"/>
      <c r="O38" s="48"/>
      <c r="P38" s="46"/>
      <c r="Q38" s="48"/>
      <c r="R38" s="46">
        <v>35</v>
      </c>
      <c r="S38" s="46">
        <f t="shared" si="26"/>
        <v>15</v>
      </c>
      <c r="T38" s="46">
        <f t="shared" si="27"/>
        <v>50</v>
      </c>
      <c r="U38" s="101" t="s">
        <v>39</v>
      </c>
      <c r="V38" s="105">
        <f t="shared" si="28"/>
        <v>2</v>
      </c>
      <c r="W38" s="45"/>
      <c r="X38" s="52"/>
      <c r="Y38" s="46"/>
      <c r="Z38" s="52"/>
      <c r="AA38" s="52"/>
      <c r="AB38" s="52"/>
      <c r="AC38" s="52"/>
      <c r="AD38" s="52"/>
      <c r="AE38" s="47"/>
      <c r="AF38" s="47"/>
      <c r="AG38" s="47"/>
      <c r="AH38" s="47"/>
      <c r="AI38" s="47"/>
      <c r="AJ38" s="46"/>
      <c r="AK38" s="40"/>
      <c r="AL38" s="48"/>
      <c r="AM38" s="49"/>
      <c r="AN38" s="54"/>
      <c r="AO38" s="42">
        <f t="shared" si="3"/>
        <v>50</v>
      </c>
      <c r="AP38" s="43">
        <f t="shared" si="4"/>
        <v>2</v>
      </c>
    </row>
    <row r="39" spans="1:42" ht="24" x14ac:dyDescent="0.25">
      <c r="A39" s="155"/>
      <c r="B39" s="44">
        <v>15</v>
      </c>
      <c r="C39" s="119" t="s">
        <v>50</v>
      </c>
      <c r="D39" s="142" t="s">
        <v>116</v>
      </c>
      <c r="E39" s="121">
        <v>25</v>
      </c>
      <c r="F39" s="46"/>
      <c r="G39" s="46"/>
      <c r="H39" s="48"/>
      <c r="I39" s="48"/>
      <c r="J39" s="48"/>
      <c r="K39" s="48"/>
      <c r="L39" s="48"/>
      <c r="M39" s="48"/>
      <c r="N39" s="48"/>
      <c r="O39" s="48"/>
      <c r="P39" s="46"/>
      <c r="Q39" s="48"/>
      <c r="R39" s="46">
        <v>25</v>
      </c>
      <c r="S39" s="46">
        <f t="shared" si="26"/>
        <v>25</v>
      </c>
      <c r="T39" s="46">
        <f t="shared" si="27"/>
        <v>50</v>
      </c>
      <c r="U39" s="101" t="s">
        <v>39</v>
      </c>
      <c r="V39" s="105">
        <f t="shared" si="28"/>
        <v>2</v>
      </c>
      <c r="W39" s="45"/>
      <c r="X39" s="52"/>
      <c r="Y39" s="46"/>
      <c r="Z39" s="52"/>
      <c r="AA39" s="52"/>
      <c r="AB39" s="52"/>
      <c r="AC39" s="52"/>
      <c r="AD39" s="52"/>
      <c r="AE39" s="47"/>
      <c r="AF39" s="47"/>
      <c r="AG39" s="47"/>
      <c r="AH39" s="47"/>
      <c r="AI39" s="47"/>
      <c r="AJ39" s="46"/>
      <c r="AK39" s="40"/>
      <c r="AL39" s="48"/>
      <c r="AM39" s="49"/>
      <c r="AN39" s="54"/>
      <c r="AO39" s="42">
        <f t="shared" si="3"/>
        <v>50</v>
      </c>
      <c r="AP39" s="43">
        <f t="shared" si="4"/>
        <v>2</v>
      </c>
    </row>
    <row r="40" spans="1:42" ht="24" x14ac:dyDescent="0.25">
      <c r="A40" s="155"/>
      <c r="B40" s="29">
        <v>16</v>
      </c>
      <c r="C40" s="119" t="s">
        <v>50</v>
      </c>
      <c r="D40" s="142" t="s">
        <v>117</v>
      </c>
      <c r="E40" s="121">
        <v>15</v>
      </c>
      <c r="F40" s="46"/>
      <c r="G40" s="46"/>
      <c r="H40" s="48"/>
      <c r="I40" s="48"/>
      <c r="J40" s="48"/>
      <c r="K40" s="48"/>
      <c r="L40" s="48"/>
      <c r="M40" s="48"/>
      <c r="N40" s="48"/>
      <c r="O40" s="48"/>
      <c r="P40" s="46"/>
      <c r="Q40" s="48"/>
      <c r="R40" s="46">
        <v>10</v>
      </c>
      <c r="S40" s="46">
        <f t="shared" si="26"/>
        <v>15</v>
      </c>
      <c r="T40" s="46">
        <f t="shared" si="27"/>
        <v>25</v>
      </c>
      <c r="U40" s="101" t="s">
        <v>37</v>
      </c>
      <c r="V40" s="105">
        <f t="shared" si="28"/>
        <v>1</v>
      </c>
      <c r="W40" s="45"/>
      <c r="X40" s="52"/>
      <c r="Y40" s="46"/>
      <c r="Z40" s="52"/>
      <c r="AA40" s="103"/>
      <c r="AB40" s="52"/>
      <c r="AC40" s="52"/>
      <c r="AD40" s="52"/>
      <c r="AE40" s="47"/>
      <c r="AF40" s="47"/>
      <c r="AG40" s="47"/>
      <c r="AH40" s="47"/>
      <c r="AI40" s="47"/>
      <c r="AJ40" s="46"/>
      <c r="AK40" s="40"/>
      <c r="AL40" s="48"/>
      <c r="AM40" s="49"/>
      <c r="AN40" s="54"/>
      <c r="AO40" s="42">
        <f t="shared" si="3"/>
        <v>25</v>
      </c>
      <c r="AP40" s="43">
        <f t="shared" si="4"/>
        <v>1</v>
      </c>
    </row>
    <row r="41" spans="1:42" ht="24" x14ac:dyDescent="0.25">
      <c r="A41" s="150"/>
      <c r="B41" s="44">
        <v>17</v>
      </c>
      <c r="C41" s="119" t="s">
        <v>50</v>
      </c>
      <c r="D41" s="142" t="s">
        <v>118</v>
      </c>
      <c r="E41" s="121">
        <v>15</v>
      </c>
      <c r="F41" s="46"/>
      <c r="G41" s="46"/>
      <c r="H41" s="48"/>
      <c r="I41" s="48"/>
      <c r="J41" s="48"/>
      <c r="K41" s="48"/>
      <c r="L41" s="48"/>
      <c r="M41" s="48"/>
      <c r="N41" s="48"/>
      <c r="O41" s="48"/>
      <c r="P41" s="46"/>
      <c r="Q41" s="48"/>
      <c r="R41" s="46">
        <v>10</v>
      </c>
      <c r="S41" s="46">
        <f t="shared" si="26"/>
        <v>15</v>
      </c>
      <c r="T41" s="46">
        <f t="shared" si="27"/>
        <v>25</v>
      </c>
      <c r="U41" s="101" t="s">
        <v>37</v>
      </c>
      <c r="V41" s="105">
        <f t="shared" si="28"/>
        <v>1</v>
      </c>
      <c r="W41" s="45"/>
      <c r="X41" s="46"/>
      <c r="Y41" s="57"/>
      <c r="Z41" s="52"/>
      <c r="AA41" s="52"/>
      <c r="AB41" s="52"/>
      <c r="AC41" s="52"/>
      <c r="AD41" s="52"/>
      <c r="AE41" s="47"/>
      <c r="AF41" s="47"/>
      <c r="AG41" s="47"/>
      <c r="AH41" s="47"/>
      <c r="AI41" s="47"/>
      <c r="AJ41" s="46"/>
      <c r="AK41" s="40"/>
      <c r="AL41" s="48"/>
      <c r="AM41" s="49"/>
      <c r="AN41" s="54"/>
      <c r="AO41" s="42">
        <f t="shared" si="3"/>
        <v>25</v>
      </c>
      <c r="AP41" s="43">
        <f t="shared" si="4"/>
        <v>1</v>
      </c>
    </row>
    <row r="42" spans="1:42" ht="24" x14ac:dyDescent="0.25">
      <c r="A42" s="150"/>
      <c r="B42" s="44">
        <v>18</v>
      </c>
      <c r="C42" s="119" t="s">
        <v>50</v>
      </c>
      <c r="D42" s="142" t="s">
        <v>119</v>
      </c>
      <c r="E42" s="121">
        <v>15</v>
      </c>
      <c r="F42" s="46"/>
      <c r="G42" s="46"/>
      <c r="H42" s="48"/>
      <c r="I42" s="48"/>
      <c r="J42" s="48"/>
      <c r="K42" s="48"/>
      <c r="L42" s="48"/>
      <c r="M42" s="48"/>
      <c r="N42" s="48"/>
      <c r="O42" s="48"/>
      <c r="P42" s="46"/>
      <c r="Q42" s="48"/>
      <c r="R42" s="46">
        <v>35</v>
      </c>
      <c r="S42" s="46">
        <f t="shared" si="26"/>
        <v>15</v>
      </c>
      <c r="T42" s="46">
        <f t="shared" si="27"/>
        <v>50</v>
      </c>
      <c r="U42" s="101" t="s">
        <v>37</v>
      </c>
      <c r="V42" s="105">
        <f t="shared" si="28"/>
        <v>2</v>
      </c>
      <c r="W42" s="121"/>
      <c r="X42" s="46"/>
      <c r="Y42" s="46"/>
      <c r="Z42" s="48"/>
      <c r="AA42" s="48"/>
      <c r="AB42" s="48"/>
      <c r="AC42" s="48"/>
      <c r="AD42" s="48"/>
      <c r="AE42" s="48"/>
      <c r="AF42" s="48"/>
      <c r="AG42" s="48"/>
      <c r="AH42" s="46"/>
      <c r="AI42" s="48"/>
      <c r="AJ42" s="46"/>
      <c r="AK42" s="46"/>
      <c r="AL42" s="46"/>
      <c r="AM42" s="101"/>
      <c r="AN42" s="105"/>
      <c r="AO42" s="42">
        <f t="shared" si="3"/>
        <v>50</v>
      </c>
      <c r="AP42" s="43">
        <f t="shared" si="4"/>
        <v>2</v>
      </c>
    </row>
    <row r="43" spans="1:42" ht="24" x14ac:dyDescent="0.25">
      <c r="A43" s="150"/>
      <c r="B43" s="44">
        <v>19</v>
      </c>
      <c r="C43" s="119" t="s">
        <v>50</v>
      </c>
      <c r="D43" s="142" t="s">
        <v>120</v>
      </c>
      <c r="E43" s="121"/>
      <c r="F43" s="53"/>
      <c r="G43" s="46"/>
      <c r="H43" s="103"/>
      <c r="I43" s="103"/>
      <c r="J43" s="103"/>
      <c r="K43" s="103"/>
      <c r="L43" s="103"/>
      <c r="M43" s="48"/>
      <c r="N43" s="48"/>
      <c r="O43" s="48"/>
      <c r="P43" s="46"/>
      <c r="Q43" s="48"/>
      <c r="R43" s="46"/>
      <c r="S43" s="116"/>
      <c r="T43" s="46"/>
      <c r="U43" s="101"/>
      <c r="V43" s="105"/>
      <c r="W43" s="121">
        <v>10</v>
      </c>
      <c r="X43" s="46"/>
      <c r="Y43" s="46"/>
      <c r="Z43" s="48"/>
      <c r="AA43" s="48"/>
      <c r="AB43" s="48"/>
      <c r="AC43" s="48"/>
      <c r="AD43" s="48"/>
      <c r="AE43" s="48"/>
      <c r="AF43" s="48"/>
      <c r="AG43" s="48"/>
      <c r="AH43" s="46"/>
      <c r="AI43" s="48"/>
      <c r="AJ43" s="46">
        <v>40</v>
      </c>
      <c r="AK43" s="46">
        <f t="shared" ref="AK43:AK45" si="29">SUM(W43:AH43)</f>
        <v>10</v>
      </c>
      <c r="AL43" s="46">
        <f t="shared" ref="AL43:AL45" si="30">SUM(W43:AJ43)</f>
        <v>50</v>
      </c>
      <c r="AM43" s="101" t="s">
        <v>39</v>
      </c>
      <c r="AN43" s="105">
        <f t="shared" ref="AN43:AN45" si="31">IF(AL43=0,0,IF(AL43&lt;25,0.5,TRUNC(AL43/25)))</f>
        <v>2</v>
      </c>
      <c r="AO43" s="42">
        <f t="shared" si="3"/>
        <v>50</v>
      </c>
      <c r="AP43" s="43">
        <f t="shared" si="4"/>
        <v>2</v>
      </c>
    </row>
    <row r="44" spans="1:42" ht="24" x14ac:dyDescent="0.25">
      <c r="A44" s="150"/>
      <c r="B44" s="44">
        <v>20</v>
      </c>
      <c r="C44" s="119" t="s">
        <v>50</v>
      </c>
      <c r="D44" s="142" t="s">
        <v>121</v>
      </c>
      <c r="E44" s="121"/>
      <c r="F44" s="53"/>
      <c r="G44" s="46"/>
      <c r="H44" s="103"/>
      <c r="I44" s="103"/>
      <c r="J44" s="103"/>
      <c r="K44" s="103"/>
      <c r="L44" s="103"/>
      <c r="M44" s="48"/>
      <c r="N44" s="48"/>
      <c r="O44" s="48"/>
      <c r="P44" s="46"/>
      <c r="Q44" s="48"/>
      <c r="R44" s="46"/>
      <c r="S44" s="116"/>
      <c r="T44" s="46"/>
      <c r="U44" s="101"/>
      <c r="V44" s="105"/>
      <c r="W44" s="121">
        <v>15</v>
      </c>
      <c r="X44" s="46"/>
      <c r="Y44" s="46"/>
      <c r="Z44" s="48"/>
      <c r="AA44" s="48"/>
      <c r="AB44" s="48"/>
      <c r="AC44" s="48"/>
      <c r="AD44" s="48"/>
      <c r="AE44" s="48"/>
      <c r="AF44" s="48"/>
      <c r="AG44" s="48"/>
      <c r="AH44" s="46"/>
      <c r="AI44" s="48"/>
      <c r="AJ44" s="46">
        <v>10</v>
      </c>
      <c r="AK44" s="46">
        <f t="shared" si="29"/>
        <v>15</v>
      </c>
      <c r="AL44" s="46">
        <f t="shared" si="30"/>
        <v>25</v>
      </c>
      <c r="AM44" s="101" t="s">
        <v>37</v>
      </c>
      <c r="AN44" s="105">
        <f t="shared" si="31"/>
        <v>1</v>
      </c>
      <c r="AO44" s="42">
        <f t="shared" si="3"/>
        <v>25</v>
      </c>
      <c r="AP44" s="43">
        <f t="shared" si="4"/>
        <v>1</v>
      </c>
    </row>
    <row r="45" spans="1:42" ht="24" x14ac:dyDescent="0.25">
      <c r="A45" s="155"/>
      <c r="B45" s="44">
        <v>21</v>
      </c>
      <c r="C45" s="119" t="s">
        <v>50</v>
      </c>
      <c r="D45" s="142" t="s">
        <v>122</v>
      </c>
      <c r="E45" s="45"/>
      <c r="F45" s="46"/>
      <c r="G45" s="57"/>
      <c r="H45" s="52"/>
      <c r="I45" s="52"/>
      <c r="J45" s="52"/>
      <c r="K45" s="52"/>
      <c r="L45" s="52"/>
      <c r="M45" s="47"/>
      <c r="N45" s="47"/>
      <c r="O45" s="47"/>
      <c r="P45" s="47"/>
      <c r="Q45" s="47"/>
      <c r="R45" s="46"/>
      <c r="S45" s="40"/>
      <c r="T45" s="48"/>
      <c r="U45" s="66"/>
      <c r="V45" s="99"/>
      <c r="W45" s="121">
        <v>15</v>
      </c>
      <c r="X45" s="46"/>
      <c r="Y45" s="46"/>
      <c r="Z45" s="48"/>
      <c r="AA45" s="48"/>
      <c r="AB45" s="48"/>
      <c r="AC45" s="48"/>
      <c r="AD45" s="48"/>
      <c r="AE45" s="48"/>
      <c r="AF45" s="48"/>
      <c r="AG45" s="48"/>
      <c r="AH45" s="46"/>
      <c r="AI45" s="48"/>
      <c r="AJ45" s="46">
        <v>10</v>
      </c>
      <c r="AK45" s="46">
        <f t="shared" si="29"/>
        <v>15</v>
      </c>
      <c r="AL45" s="46">
        <f t="shared" si="30"/>
        <v>25</v>
      </c>
      <c r="AM45" s="101" t="s">
        <v>37</v>
      </c>
      <c r="AN45" s="105">
        <f t="shared" si="31"/>
        <v>1</v>
      </c>
      <c r="AO45" s="42">
        <f t="shared" si="3"/>
        <v>25</v>
      </c>
      <c r="AP45" s="43">
        <f t="shared" si="4"/>
        <v>1</v>
      </c>
    </row>
    <row r="46" spans="1:42" ht="24" x14ac:dyDescent="0.25">
      <c r="A46" s="155"/>
      <c r="B46" s="44">
        <v>22</v>
      </c>
      <c r="C46" s="119" t="s">
        <v>50</v>
      </c>
      <c r="D46" s="142" t="s">
        <v>123</v>
      </c>
      <c r="E46" s="121">
        <v>15</v>
      </c>
      <c r="F46" s="46"/>
      <c r="G46" s="46"/>
      <c r="H46" s="48"/>
      <c r="I46" s="48"/>
      <c r="J46" s="48"/>
      <c r="K46" s="48"/>
      <c r="L46" s="48"/>
      <c r="M46" s="48"/>
      <c r="N46" s="48"/>
      <c r="O46" s="48"/>
      <c r="P46" s="46"/>
      <c r="Q46" s="48"/>
      <c r="R46" s="46">
        <v>10</v>
      </c>
      <c r="S46" s="46">
        <f t="shared" ref="S46" si="32">SUM(E46:P46)</f>
        <v>15</v>
      </c>
      <c r="T46" s="46">
        <f t="shared" ref="T46" si="33">SUM(E46:R46)</f>
        <v>25</v>
      </c>
      <c r="U46" s="101" t="s">
        <v>37</v>
      </c>
      <c r="V46" s="105">
        <f t="shared" ref="V46" si="34">IF(T46=0,0,IF(T46&lt;25,0.5,TRUNC(T46/25)))</f>
        <v>1</v>
      </c>
      <c r="W46" s="45"/>
      <c r="X46" s="52"/>
      <c r="Y46" s="46"/>
      <c r="Z46" s="52"/>
      <c r="AA46" s="52"/>
      <c r="AB46" s="52"/>
      <c r="AC46" s="52"/>
      <c r="AD46" s="52"/>
      <c r="AE46" s="47"/>
      <c r="AF46" s="47"/>
      <c r="AG46" s="47"/>
      <c r="AH46" s="47"/>
      <c r="AI46" s="47"/>
      <c r="AJ46" s="46"/>
      <c r="AK46" s="40"/>
      <c r="AL46" s="48"/>
      <c r="AM46" s="49"/>
      <c r="AN46" s="54"/>
      <c r="AO46" s="42">
        <f t="shared" si="3"/>
        <v>25</v>
      </c>
      <c r="AP46" s="43">
        <f t="shared" si="4"/>
        <v>1</v>
      </c>
    </row>
    <row r="47" spans="1:42" ht="24" x14ac:dyDescent="0.25">
      <c r="A47" s="155"/>
      <c r="B47" s="44">
        <v>23</v>
      </c>
      <c r="C47" s="119" t="s">
        <v>50</v>
      </c>
      <c r="D47" s="142" t="s">
        <v>124</v>
      </c>
      <c r="E47" s="45"/>
      <c r="F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6"/>
      <c r="S47" s="40"/>
      <c r="T47" s="48"/>
      <c r="U47" s="65"/>
      <c r="V47" s="99"/>
      <c r="W47" s="121">
        <v>10</v>
      </c>
      <c r="X47" s="46"/>
      <c r="Y47" s="46"/>
      <c r="Z47" s="48"/>
      <c r="AA47" s="48"/>
      <c r="AB47" s="48"/>
      <c r="AC47" s="48"/>
      <c r="AD47" s="48"/>
      <c r="AE47" s="48"/>
      <c r="AF47" s="48"/>
      <c r="AG47" s="48"/>
      <c r="AH47" s="46"/>
      <c r="AI47" s="48"/>
      <c r="AJ47" s="46">
        <v>15</v>
      </c>
      <c r="AK47" s="46">
        <f t="shared" ref="AK47:AK56" si="35">SUM(W47:AH47)</f>
        <v>10</v>
      </c>
      <c r="AL47" s="46">
        <f t="shared" ref="AL47:AL56" si="36">SUM(W47:AJ47)</f>
        <v>25</v>
      </c>
      <c r="AM47" s="101" t="s">
        <v>37</v>
      </c>
      <c r="AN47" s="105">
        <f t="shared" ref="AN47:AN56" si="37">IF(AL47=0,0,IF(AL47&lt;25,0.5,TRUNC(AL47/25)))</f>
        <v>1</v>
      </c>
      <c r="AO47" s="42">
        <f t="shared" si="3"/>
        <v>25</v>
      </c>
      <c r="AP47" s="43">
        <f>V47+AN47</f>
        <v>1</v>
      </c>
    </row>
    <row r="48" spans="1:42" ht="36" x14ac:dyDescent="0.25">
      <c r="A48" s="155"/>
      <c r="B48" s="44">
        <v>24</v>
      </c>
      <c r="C48" s="119" t="s">
        <v>50</v>
      </c>
      <c r="D48" s="142" t="s">
        <v>125</v>
      </c>
      <c r="E48" s="45"/>
      <c r="F48" s="46"/>
      <c r="G48" s="46"/>
      <c r="H48" s="47"/>
      <c r="I48" s="48"/>
      <c r="J48" s="47"/>
      <c r="K48" s="47"/>
      <c r="L48" s="47"/>
      <c r="M48" s="47"/>
      <c r="N48" s="47"/>
      <c r="O48" s="47"/>
      <c r="P48" s="47"/>
      <c r="Q48" s="47"/>
      <c r="R48" s="46"/>
      <c r="S48" s="40"/>
      <c r="T48" s="48"/>
      <c r="U48" s="49"/>
      <c r="V48" s="99"/>
      <c r="W48" s="121">
        <v>10</v>
      </c>
      <c r="X48" s="46"/>
      <c r="Y48" s="46"/>
      <c r="Z48" s="48"/>
      <c r="AA48" s="48"/>
      <c r="AB48" s="48"/>
      <c r="AC48" s="48"/>
      <c r="AD48" s="48"/>
      <c r="AE48" s="48"/>
      <c r="AF48" s="48"/>
      <c r="AG48" s="48"/>
      <c r="AH48" s="46"/>
      <c r="AI48" s="48"/>
      <c r="AJ48" s="46">
        <v>15</v>
      </c>
      <c r="AK48" s="46">
        <f t="shared" si="35"/>
        <v>10</v>
      </c>
      <c r="AL48" s="46">
        <f t="shared" si="36"/>
        <v>25</v>
      </c>
      <c r="AM48" s="101" t="s">
        <v>37</v>
      </c>
      <c r="AN48" s="105">
        <f t="shared" si="37"/>
        <v>1</v>
      </c>
      <c r="AO48" s="42">
        <f t="shared" si="3"/>
        <v>25</v>
      </c>
      <c r="AP48" s="43">
        <f t="shared" si="4"/>
        <v>1</v>
      </c>
    </row>
    <row r="49" spans="1:42" ht="36" x14ac:dyDescent="0.25">
      <c r="A49" s="155"/>
      <c r="B49" s="44">
        <v>25</v>
      </c>
      <c r="C49" s="119" t="s">
        <v>50</v>
      </c>
      <c r="D49" s="142" t="s">
        <v>126</v>
      </c>
      <c r="E49" s="45"/>
      <c r="F49" s="46"/>
      <c r="G49" s="57"/>
      <c r="H49" s="52"/>
      <c r="I49" s="52"/>
      <c r="J49" s="52"/>
      <c r="K49" s="52"/>
      <c r="L49" s="52"/>
      <c r="M49" s="47"/>
      <c r="N49" s="47"/>
      <c r="O49" s="47"/>
      <c r="P49" s="47"/>
      <c r="Q49" s="47"/>
      <c r="R49" s="46"/>
      <c r="S49" s="40"/>
      <c r="T49" s="48"/>
      <c r="U49" s="66"/>
      <c r="V49" s="99"/>
      <c r="W49" s="159">
        <v>25</v>
      </c>
      <c r="X49" s="62"/>
      <c r="Y49" s="62">
        <v>10</v>
      </c>
      <c r="Z49" s="48"/>
      <c r="AA49" s="48"/>
      <c r="AB49" s="48"/>
      <c r="AC49" s="48">
        <v>10</v>
      </c>
      <c r="AD49" s="48"/>
      <c r="AE49" s="48"/>
      <c r="AF49" s="48"/>
      <c r="AG49" s="48"/>
      <c r="AH49" s="46"/>
      <c r="AI49" s="48"/>
      <c r="AJ49" s="46">
        <v>5</v>
      </c>
      <c r="AK49" s="46">
        <f t="shared" si="35"/>
        <v>45</v>
      </c>
      <c r="AL49" s="46">
        <f t="shared" si="36"/>
        <v>50</v>
      </c>
      <c r="AM49" s="101" t="s">
        <v>37</v>
      </c>
      <c r="AN49" s="105">
        <f t="shared" si="37"/>
        <v>2</v>
      </c>
      <c r="AO49" s="42">
        <f t="shared" si="3"/>
        <v>50</v>
      </c>
      <c r="AP49" s="43">
        <f t="shared" si="4"/>
        <v>2</v>
      </c>
    </row>
    <row r="50" spans="1:42" ht="36" x14ac:dyDescent="0.25">
      <c r="A50" s="155"/>
      <c r="B50" s="44">
        <v>26</v>
      </c>
      <c r="C50" s="119" t="s">
        <v>50</v>
      </c>
      <c r="D50" s="142" t="s">
        <v>127</v>
      </c>
      <c r="E50" s="45"/>
      <c r="F50" s="46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6"/>
      <c r="S50" s="40"/>
      <c r="T50" s="48"/>
      <c r="U50" s="65"/>
      <c r="V50" s="99"/>
      <c r="W50" s="159">
        <v>20</v>
      </c>
      <c r="X50" s="62"/>
      <c r="Y50" s="62">
        <v>10</v>
      </c>
      <c r="Z50" s="58"/>
      <c r="AA50" s="58"/>
      <c r="AB50" s="58"/>
      <c r="AC50" s="58">
        <v>20</v>
      </c>
      <c r="AD50" s="58"/>
      <c r="AE50" s="48"/>
      <c r="AF50" s="48"/>
      <c r="AG50" s="48"/>
      <c r="AH50" s="46"/>
      <c r="AI50" s="48"/>
      <c r="AJ50" s="46">
        <v>25</v>
      </c>
      <c r="AK50" s="46">
        <f t="shared" si="35"/>
        <v>50</v>
      </c>
      <c r="AL50" s="46">
        <f t="shared" si="36"/>
        <v>75</v>
      </c>
      <c r="AM50" s="101" t="s">
        <v>39</v>
      </c>
      <c r="AN50" s="105">
        <f t="shared" si="37"/>
        <v>3</v>
      </c>
      <c r="AO50" s="42">
        <f t="shared" si="3"/>
        <v>75</v>
      </c>
      <c r="AP50" s="43">
        <f t="shared" si="4"/>
        <v>3</v>
      </c>
    </row>
    <row r="51" spans="1:42" ht="36" x14ac:dyDescent="0.25">
      <c r="A51" s="155"/>
      <c r="B51" s="44">
        <v>27</v>
      </c>
      <c r="C51" s="119" t="s">
        <v>50</v>
      </c>
      <c r="D51" s="142" t="s">
        <v>128</v>
      </c>
      <c r="E51" s="45"/>
      <c r="F51" s="46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6"/>
      <c r="S51" s="40"/>
      <c r="T51" s="48"/>
      <c r="U51" s="65"/>
      <c r="V51" s="99"/>
      <c r="W51" s="159">
        <v>20</v>
      </c>
      <c r="X51" s="62"/>
      <c r="Y51" s="62">
        <v>10</v>
      </c>
      <c r="Z51" s="58"/>
      <c r="AA51" s="58"/>
      <c r="AB51" s="58"/>
      <c r="AC51" s="58">
        <v>20</v>
      </c>
      <c r="AD51" s="58"/>
      <c r="AE51" s="48"/>
      <c r="AF51" s="48"/>
      <c r="AG51" s="48"/>
      <c r="AH51" s="46"/>
      <c r="AI51" s="48"/>
      <c r="AJ51" s="46"/>
      <c r="AK51" s="46">
        <f t="shared" si="35"/>
        <v>50</v>
      </c>
      <c r="AL51" s="46">
        <f t="shared" si="36"/>
        <v>50</v>
      </c>
      <c r="AM51" s="101" t="s">
        <v>37</v>
      </c>
      <c r="AN51" s="105">
        <f t="shared" si="37"/>
        <v>2</v>
      </c>
      <c r="AO51" s="42">
        <f t="shared" si="3"/>
        <v>50</v>
      </c>
      <c r="AP51" s="43">
        <f t="shared" si="4"/>
        <v>2</v>
      </c>
    </row>
    <row r="52" spans="1:42" ht="36" x14ac:dyDescent="0.25">
      <c r="A52" s="155"/>
      <c r="B52" s="44">
        <v>28</v>
      </c>
      <c r="C52" s="119" t="s">
        <v>50</v>
      </c>
      <c r="D52" s="142" t="s">
        <v>129</v>
      </c>
      <c r="E52" s="45"/>
      <c r="F52" s="46"/>
      <c r="G52" s="46"/>
      <c r="H52" s="47"/>
      <c r="I52" s="48"/>
      <c r="J52" s="47"/>
      <c r="K52" s="47"/>
      <c r="L52" s="47"/>
      <c r="M52" s="47"/>
      <c r="N52" s="47"/>
      <c r="O52" s="47"/>
      <c r="P52" s="47"/>
      <c r="Q52" s="47"/>
      <c r="R52" s="46"/>
      <c r="S52" s="40"/>
      <c r="T52" s="48"/>
      <c r="U52" s="49"/>
      <c r="V52" s="99"/>
      <c r="W52" s="159">
        <v>15</v>
      </c>
      <c r="X52" s="62"/>
      <c r="Y52" s="62">
        <v>10</v>
      </c>
      <c r="Z52" s="58"/>
      <c r="AA52" s="58"/>
      <c r="AB52" s="58"/>
      <c r="AC52" s="58">
        <v>20</v>
      </c>
      <c r="AD52" s="58"/>
      <c r="AE52" s="48"/>
      <c r="AF52" s="48"/>
      <c r="AG52" s="48"/>
      <c r="AH52" s="46"/>
      <c r="AI52" s="48"/>
      <c r="AJ52" s="46">
        <v>30</v>
      </c>
      <c r="AK52" s="46">
        <f t="shared" si="35"/>
        <v>45</v>
      </c>
      <c r="AL52" s="46">
        <f t="shared" si="36"/>
        <v>75</v>
      </c>
      <c r="AM52" s="101" t="s">
        <v>39</v>
      </c>
      <c r="AN52" s="105">
        <f t="shared" si="37"/>
        <v>3</v>
      </c>
      <c r="AO52" s="42">
        <f t="shared" si="3"/>
        <v>75</v>
      </c>
      <c r="AP52" s="43">
        <f t="shared" si="4"/>
        <v>3</v>
      </c>
    </row>
    <row r="53" spans="1:42" ht="24" x14ac:dyDescent="0.25">
      <c r="A53" s="150"/>
      <c r="B53" s="44">
        <v>29</v>
      </c>
      <c r="C53" s="119" t="s">
        <v>50</v>
      </c>
      <c r="D53" s="142" t="s">
        <v>130</v>
      </c>
      <c r="E53" s="45"/>
      <c r="F53" s="46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6"/>
      <c r="S53" s="40"/>
      <c r="T53" s="48"/>
      <c r="U53" s="49"/>
      <c r="V53" s="99"/>
      <c r="W53" s="159">
        <v>15</v>
      </c>
      <c r="X53" s="62"/>
      <c r="Y53" s="62">
        <v>10</v>
      </c>
      <c r="Z53" s="48"/>
      <c r="AA53" s="48"/>
      <c r="AB53" s="48"/>
      <c r="AC53" s="48">
        <v>20</v>
      </c>
      <c r="AD53" s="48"/>
      <c r="AE53" s="48"/>
      <c r="AF53" s="48"/>
      <c r="AG53" s="48"/>
      <c r="AH53" s="46"/>
      <c r="AI53" s="48"/>
      <c r="AJ53" s="46">
        <v>30</v>
      </c>
      <c r="AK53" s="46">
        <f t="shared" si="35"/>
        <v>45</v>
      </c>
      <c r="AL53" s="46">
        <f t="shared" si="36"/>
        <v>75</v>
      </c>
      <c r="AM53" s="101" t="s">
        <v>39</v>
      </c>
      <c r="AN53" s="105">
        <f t="shared" si="37"/>
        <v>3</v>
      </c>
      <c r="AO53" s="42">
        <f t="shared" si="3"/>
        <v>75</v>
      </c>
      <c r="AP53" s="43">
        <f t="shared" si="4"/>
        <v>3</v>
      </c>
    </row>
    <row r="54" spans="1:42" ht="24" x14ac:dyDescent="0.25">
      <c r="A54" s="150"/>
      <c r="B54" s="44">
        <v>30</v>
      </c>
      <c r="C54" s="119" t="s">
        <v>50</v>
      </c>
      <c r="D54" s="142" t="s">
        <v>131</v>
      </c>
      <c r="E54" s="45"/>
      <c r="F54" s="46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6"/>
      <c r="S54" s="40"/>
      <c r="T54" s="48"/>
      <c r="U54" s="49"/>
      <c r="V54" s="99"/>
      <c r="W54" s="159">
        <v>20</v>
      </c>
      <c r="X54" s="62"/>
      <c r="Y54" s="62">
        <v>10</v>
      </c>
      <c r="Z54" s="48"/>
      <c r="AA54" s="48"/>
      <c r="AB54" s="48"/>
      <c r="AC54" s="48">
        <v>20</v>
      </c>
      <c r="AD54" s="48"/>
      <c r="AE54" s="48"/>
      <c r="AF54" s="48"/>
      <c r="AG54" s="48"/>
      <c r="AH54" s="46"/>
      <c r="AI54" s="48"/>
      <c r="AJ54" s="46">
        <v>25</v>
      </c>
      <c r="AK54" s="46">
        <f t="shared" si="35"/>
        <v>50</v>
      </c>
      <c r="AL54" s="46">
        <f t="shared" si="36"/>
        <v>75</v>
      </c>
      <c r="AM54" s="101" t="s">
        <v>39</v>
      </c>
      <c r="AN54" s="105">
        <f t="shared" si="37"/>
        <v>3</v>
      </c>
      <c r="AO54" s="42">
        <f t="shared" si="3"/>
        <v>75</v>
      </c>
      <c r="AP54" s="43">
        <f t="shared" si="4"/>
        <v>3</v>
      </c>
    </row>
    <row r="55" spans="1:42" ht="24" x14ac:dyDescent="0.25">
      <c r="A55" s="150"/>
      <c r="B55" s="44">
        <v>31</v>
      </c>
      <c r="C55" s="119" t="s">
        <v>50</v>
      </c>
      <c r="D55" s="142" t="s">
        <v>132</v>
      </c>
      <c r="E55" s="45"/>
      <c r="F55" s="52"/>
      <c r="G55" s="46"/>
      <c r="H55" s="52"/>
      <c r="I55" s="52"/>
      <c r="J55" s="52"/>
      <c r="K55" s="52"/>
      <c r="L55" s="52"/>
      <c r="M55" s="47"/>
      <c r="N55" s="47"/>
      <c r="O55" s="47"/>
      <c r="P55" s="47"/>
      <c r="Q55" s="47"/>
      <c r="R55" s="46"/>
      <c r="S55" s="40"/>
      <c r="T55" s="48"/>
      <c r="U55" s="49"/>
      <c r="V55" s="99"/>
      <c r="W55" s="121">
        <v>15</v>
      </c>
      <c r="X55" s="46"/>
      <c r="Y55" s="46">
        <v>15</v>
      </c>
      <c r="Z55" s="48"/>
      <c r="AA55" s="48"/>
      <c r="AB55" s="48"/>
      <c r="AC55" s="48">
        <v>20</v>
      </c>
      <c r="AD55" s="48"/>
      <c r="AE55" s="48"/>
      <c r="AF55" s="48"/>
      <c r="AG55" s="48"/>
      <c r="AH55" s="46"/>
      <c r="AI55" s="48"/>
      <c r="AJ55" s="46"/>
      <c r="AK55" s="46">
        <f t="shared" si="35"/>
        <v>50</v>
      </c>
      <c r="AL55" s="40">
        <f t="shared" si="36"/>
        <v>50</v>
      </c>
      <c r="AM55" s="101" t="s">
        <v>37</v>
      </c>
      <c r="AN55" s="105">
        <f t="shared" si="37"/>
        <v>2</v>
      </c>
      <c r="AO55" s="42">
        <f t="shared" si="3"/>
        <v>50</v>
      </c>
      <c r="AP55" s="43">
        <f t="shared" si="4"/>
        <v>2</v>
      </c>
    </row>
    <row r="56" spans="1:42" ht="24.75" thickBot="1" x14ac:dyDescent="0.3">
      <c r="A56" s="155"/>
      <c r="B56" s="44">
        <v>32</v>
      </c>
      <c r="C56" s="160" t="s">
        <v>50</v>
      </c>
      <c r="D56" s="165" t="s">
        <v>133</v>
      </c>
      <c r="E56" s="153"/>
      <c r="F56" s="76"/>
      <c r="G56" s="161"/>
      <c r="H56" s="75"/>
      <c r="I56" s="75"/>
      <c r="J56" s="75"/>
      <c r="K56" s="75"/>
      <c r="L56" s="75"/>
      <c r="M56" s="78"/>
      <c r="N56" s="78"/>
      <c r="O56" s="78"/>
      <c r="P56" s="78"/>
      <c r="Q56" s="78"/>
      <c r="R56" s="76"/>
      <c r="S56" s="79"/>
      <c r="T56" s="80"/>
      <c r="U56" s="162"/>
      <c r="V56" s="154"/>
      <c r="W56" s="121">
        <v>15</v>
      </c>
      <c r="X56" s="46"/>
      <c r="Y56" s="46">
        <v>15</v>
      </c>
      <c r="Z56" s="48"/>
      <c r="AA56" s="48"/>
      <c r="AB56" s="48"/>
      <c r="AC56" s="48">
        <v>20</v>
      </c>
      <c r="AD56" s="48"/>
      <c r="AE56" s="48"/>
      <c r="AF56" s="48"/>
      <c r="AG56" s="48"/>
      <c r="AH56" s="46"/>
      <c r="AI56" s="48"/>
      <c r="AJ56" s="46"/>
      <c r="AK56" s="46">
        <f t="shared" si="35"/>
        <v>50</v>
      </c>
      <c r="AL56" s="40">
        <f t="shared" si="36"/>
        <v>50</v>
      </c>
      <c r="AM56" s="101" t="s">
        <v>37</v>
      </c>
      <c r="AN56" s="105">
        <f t="shared" si="37"/>
        <v>2</v>
      </c>
      <c r="AO56" s="112">
        <f t="shared" si="3"/>
        <v>50</v>
      </c>
      <c r="AP56" s="113">
        <f t="shared" si="4"/>
        <v>2</v>
      </c>
    </row>
    <row r="57" spans="1:42" ht="15.75" thickBot="1" x14ac:dyDescent="0.3">
      <c r="A57" s="155"/>
      <c r="B57" s="83" t="s">
        <v>48</v>
      </c>
      <c r="C57" s="84"/>
      <c r="D57" s="85"/>
      <c r="E57" s="86">
        <f>SUM(E37:E56)</f>
        <v>125</v>
      </c>
      <c r="F57" s="86">
        <f t="shared" ref="F57:AP57" si="38">SUM(F37:F56)</f>
        <v>0</v>
      </c>
      <c r="G57" s="86">
        <f t="shared" si="38"/>
        <v>0</v>
      </c>
      <c r="H57" s="86">
        <f t="shared" si="38"/>
        <v>0</v>
      </c>
      <c r="I57" s="86">
        <f t="shared" si="38"/>
        <v>0</v>
      </c>
      <c r="J57" s="86">
        <f t="shared" si="38"/>
        <v>0</v>
      </c>
      <c r="K57" s="86">
        <f t="shared" si="38"/>
        <v>0</v>
      </c>
      <c r="L57" s="86">
        <f t="shared" si="38"/>
        <v>0</v>
      </c>
      <c r="M57" s="86">
        <f t="shared" si="38"/>
        <v>0</v>
      </c>
      <c r="N57" s="86">
        <f t="shared" si="38"/>
        <v>0</v>
      </c>
      <c r="O57" s="86">
        <f t="shared" si="38"/>
        <v>0</v>
      </c>
      <c r="P57" s="86">
        <f t="shared" si="38"/>
        <v>0</v>
      </c>
      <c r="Q57" s="86">
        <f t="shared" si="38"/>
        <v>0</v>
      </c>
      <c r="R57" s="86">
        <f t="shared" si="38"/>
        <v>150</v>
      </c>
      <c r="S57" s="86">
        <f t="shared" si="38"/>
        <v>125</v>
      </c>
      <c r="T57" s="86">
        <f t="shared" si="38"/>
        <v>275</v>
      </c>
      <c r="U57" s="86"/>
      <c r="V57" s="87">
        <f t="shared" si="38"/>
        <v>11</v>
      </c>
      <c r="W57" s="86">
        <f t="shared" si="38"/>
        <v>205</v>
      </c>
      <c r="X57" s="86">
        <f t="shared" si="38"/>
        <v>0</v>
      </c>
      <c r="Y57" s="86">
        <f t="shared" si="38"/>
        <v>90</v>
      </c>
      <c r="Z57" s="86">
        <f t="shared" si="38"/>
        <v>0</v>
      </c>
      <c r="AA57" s="86">
        <f t="shared" si="38"/>
        <v>0</v>
      </c>
      <c r="AB57" s="86">
        <f t="shared" si="38"/>
        <v>0</v>
      </c>
      <c r="AC57" s="86">
        <f t="shared" si="38"/>
        <v>150</v>
      </c>
      <c r="AD57" s="86">
        <f t="shared" si="38"/>
        <v>0</v>
      </c>
      <c r="AE57" s="86">
        <f t="shared" si="38"/>
        <v>0</v>
      </c>
      <c r="AF57" s="86">
        <f t="shared" si="38"/>
        <v>0</v>
      </c>
      <c r="AG57" s="86">
        <f t="shared" si="38"/>
        <v>0</v>
      </c>
      <c r="AH57" s="86">
        <f t="shared" si="38"/>
        <v>0</v>
      </c>
      <c r="AI57" s="86">
        <f t="shared" si="38"/>
        <v>0</v>
      </c>
      <c r="AJ57" s="86">
        <f t="shared" si="38"/>
        <v>205</v>
      </c>
      <c r="AK57" s="86">
        <f t="shared" si="38"/>
        <v>445</v>
      </c>
      <c r="AL57" s="86">
        <f t="shared" si="38"/>
        <v>650</v>
      </c>
      <c r="AM57" s="86"/>
      <c r="AN57" s="87">
        <f t="shared" si="38"/>
        <v>26</v>
      </c>
      <c r="AO57" s="86">
        <f t="shared" si="38"/>
        <v>925</v>
      </c>
      <c r="AP57" s="87">
        <f t="shared" si="38"/>
        <v>37</v>
      </c>
    </row>
    <row r="58" spans="1:42" ht="15.75" thickBot="1" x14ac:dyDescent="0.3">
      <c r="A58" s="155"/>
      <c r="B58" s="88" t="s">
        <v>80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0"/>
    </row>
    <row r="59" spans="1:42" ht="24.75" thickBot="1" x14ac:dyDescent="0.3">
      <c r="A59" s="155"/>
      <c r="B59" s="29">
        <v>33</v>
      </c>
      <c r="C59" s="119" t="s">
        <v>50</v>
      </c>
      <c r="D59" s="142" t="s">
        <v>134</v>
      </c>
      <c r="E59" s="120"/>
      <c r="F59" s="116"/>
      <c r="G59" s="11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116"/>
      <c r="S59" s="40"/>
      <c r="T59" s="40"/>
      <c r="U59" s="65"/>
      <c r="V59" s="99"/>
      <c r="W59" s="121"/>
      <c r="X59" s="103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300</v>
      </c>
      <c r="AJ59" s="48"/>
      <c r="AK59" s="40">
        <f t="shared" ref="AK59" si="39">SUM(W59:AH59)</f>
        <v>0</v>
      </c>
      <c r="AL59" s="40"/>
      <c r="AM59" s="101" t="s">
        <v>62</v>
      </c>
      <c r="AN59" s="105">
        <v>11</v>
      </c>
      <c r="AO59" s="42">
        <f t="shared" si="3"/>
        <v>0</v>
      </c>
      <c r="AP59" s="43">
        <f t="shared" si="4"/>
        <v>11</v>
      </c>
    </row>
    <row r="60" spans="1:42" ht="15.75" thickBot="1" x14ac:dyDescent="0.3">
      <c r="A60" s="155"/>
      <c r="B60" s="83" t="s">
        <v>48</v>
      </c>
      <c r="C60" s="84"/>
      <c r="D60" s="84"/>
      <c r="E60" s="86">
        <f>SUM(E59:E59)</f>
        <v>0</v>
      </c>
      <c r="F60" s="86">
        <f t="shared" ref="F60:AP60" si="40">SUM(F59:F59)</f>
        <v>0</v>
      </c>
      <c r="G60" s="86">
        <f t="shared" si="40"/>
        <v>0</v>
      </c>
      <c r="H60" s="86">
        <f t="shared" si="40"/>
        <v>0</v>
      </c>
      <c r="I60" s="86">
        <f t="shared" si="40"/>
        <v>0</v>
      </c>
      <c r="J60" s="86">
        <f t="shared" si="40"/>
        <v>0</v>
      </c>
      <c r="K60" s="86">
        <f t="shared" si="40"/>
        <v>0</v>
      </c>
      <c r="L60" s="86">
        <f t="shared" si="40"/>
        <v>0</v>
      </c>
      <c r="M60" s="86">
        <f t="shared" si="40"/>
        <v>0</v>
      </c>
      <c r="N60" s="86">
        <f t="shared" si="40"/>
        <v>0</v>
      </c>
      <c r="O60" s="86">
        <f t="shared" si="40"/>
        <v>0</v>
      </c>
      <c r="P60" s="86">
        <f t="shared" si="40"/>
        <v>0</v>
      </c>
      <c r="Q60" s="86">
        <f t="shared" si="40"/>
        <v>0</v>
      </c>
      <c r="R60" s="86">
        <f t="shared" si="40"/>
        <v>0</v>
      </c>
      <c r="S60" s="86">
        <f t="shared" si="40"/>
        <v>0</v>
      </c>
      <c r="T60" s="86">
        <f t="shared" si="40"/>
        <v>0</v>
      </c>
      <c r="U60" s="86"/>
      <c r="V60" s="87">
        <f t="shared" si="40"/>
        <v>0</v>
      </c>
      <c r="W60" s="86">
        <f t="shared" si="40"/>
        <v>0</v>
      </c>
      <c r="X60" s="86">
        <f t="shared" si="40"/>
        <v>0</v>
      </c>
      <c r="Y60" s="86">
        <f t="shared" si="40"/>
        <v>0</v>
      </c>
      <c r="Z60" s="86">
        <f t="shared" si="40"/>
        <v>0</v>
      </c>
      <c r="AA60" s="86">
        <f t="shared" si="40"/>
        <v>0</v>
      </c>
      <c r="AB60" s="86">
        <f t="shared" si="40"/>
        <v>0</v>
      </c>
      <c r="AC60" s="86">
        <f t="shared" si="40"/>
        <v>0</v>
      </c>
      <c r="AD60" s="86">
        <f t="shared" si="40"/>
        <v>0</v>
      </c>
      <c r="AE60" s="86">
        <f t="shared" si="40"/>
        <v>0</v>
      </c>
      <c r="AF60" s="86">
        <f t="shared" si="40"/>
        <v>0</v>
      </c>
      <c r="AG60" s="86">
        <f t="shared" si="40"/>
        <v>0</v>
      </c>
      <c r="AH60" s="86">
        <f t="shared" si="40"/>
        <v>0</v>
      </c>
      <c r="AI60" s="86">
        <f t="shared" si="40"/>
        <v>300</v>
      </c>
      <c r="AJ60" s="86">
        <f t="shared" si="40"/>
        <v>0</v>
      </c>
      <c r="AK60" s="86">
        <f t="shared" si="40"/>
        <v>0</v>
      </c>
      <c r="AL60" s="86">
        <f t="shared" si="40"/>
        <v>0</v>
      </c>
      <c r="AM60" s="86"/>
      <c r="AN60" s="87">
        <f t="shared" si="40"/>
        <v>11</v>
      </c>
      <c r="AO60" s="86">
        <f t="shared" si="40"/>
        <v>0</v>
      </c>
      <c r="AP60" s="87">
        <f t="shared" si="40"/>
        <v>11</v>
      </c>
    </row>
    <row r="61" spans="1:42" ht="15.75" thickBot="1" x14ac:dyDescent="0.3">
      <c r="B61" s="83" t="s">
        <v>48</v>
      </c>
      <c r="C61" s="84"/>
      <c r="D61" s="85"/>
      <c r="E61" s="86">
        <f>E24+E28+E35+E57+E60</f>
        <v>220</v>
      </c>
      <c r="F61" s="86">
        <f t="shared" ref="F61:AP61" si="41">F24+F28+F35+F57+F60</f>
        <v>0</v>
      </c>
      <c r="G61" s="86">
        <f t="shared" si="41"/>
        <v>20</v>
      </c>
      <c r="H61" s="86">
        <f t="shared" si="41"/>
        <v>140</v>
      </c>
      <c r="I61" s="86">
        <f t="shared" si="41"/>
        <v>0</v>
      </c>
      <c r="J61" s="86">
        <f t="shared" si="41"/>
        <v>0</v>
      </c>
      <c r="K61" s="86">
        <f t="shared" si="41"/>
        <v>10</v>
      </c>
      <c r="L61" s="86">
        <f t="shared" si="41"/>
        <v>0</v>
      </c>
      <c r="M61" s="86">
        <f t="shared" si="41"/>
        <v>0</v>
      </c>
      <c r="N61" s="86">
        <f t="shared" si="41"/>
        <v>30</v>
      </c>
      <c r="O61" s="86">
        <f t="shared" si="41"/>
        <v>0</v>
      </c>
      <c r="P61" s="86">
        <f t="shared" si="41"/>
        <v>0</v>
      </c>
      <c r="Q61" s="86">
        <f t="shared" si="41"/>
        <v>0</v>
      </c>
      <c r="R61" s="86">
        <f t="shared" si="41"/>
        <v>385</v>
      </c>
      <c r="S61" s="86">
        <f t="shared" si="41"/>
        <v>420</v>
      </c>
      <c r="T61" s="86">
        <f t="shared" si="41"/>
        <v>805</v>
      </c>
      <c r="U61" s="86"/>
      <c r="V61" s="87">
        <f t="shared" si="41"/>
        <v>32</v>
      </c>
      <c r="W61" s="86">
        <f t="shared" si="41"/>
        <v>240</v>
      </c>
      <c r="X61" s="86">
        <f t="shared" si="41"/>
        <v>0</v>
      </c>
      <c r="Y61" s="86">
        <f t="shared" si="41"/>
        <v>100</v>
      </c>
      <c r="Z61" s="86">
        <f t="shared" si="41"/>
        <v>65</v>
      </c>
      <c r="AA61" s="86">
        <f t="shared" si="41"/>
        <v>0</v>
      </c>
      <c r="AB61" s="86">
        <f t="shared" si="41"/>
        <v>0</v>
      </c>
      <c r="AC61" s="86">
        <f t="shared" si="41"/>
        <v>150</v>
      </c>
      <c r="AD61" s="86">
        <f t="shared" si="41"/>
        <v>0</v>
      </c>
      <c r="AE61" s="86">
        <f t="shared" si="41"/>
        <v>0</v>
      </c>
      <c r="AF61" s="86">
        <f t="shared" si="41"/>
        <v>30</v>
      </c>
      <c r="AG61" s="86">
        <f t="shared" si="41"/>
        <v>0</v>
      </c>
      <c r="AH61" s="86">
        <f t="shared" si="41"/>
        <v>0</v>
      </c>
      <c r="AI61" s="86">
        <f t="shared" si="41"/>
        <v>300</v>
      </c>
      <c r="AJ61" s="86">
        <f t="shared" si="41"/>
        <v>365</v>
      </c>
      <c r="AK61" s="86">
        <f t="shared" si="41"/>
        <v>585</v>
      </c>
      <c r="AL61" s="86">
        <f t="shared" si="41"/>
        <v>950</v>
      </c>
      <c r="AM61" s="86"/>
      <c r="AN61" s="87">
        <f t="shared" si="41"/>
        <v>49</v>
      </c>
      <c r="AO61" s="86">
        <f t="shared" si="41"/>
        <v>1755</v>
      </c>
      <c r="AP61" s="87">
        <f t="shared" si="41"/>
        <v>81</v>
      </c>
    </row>
    <row r="62" spans="1:42" x14ac:dyDescent="0.25">
      <c r="B62" s="128"/>
      <c r="C62" s="128"/>
      <c r="D62" s="13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B63" s="128" t="s">
        <v>86</v>
      </c>
      <c r="C63" s="128"/>
      <c r="D63" s="13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24"/>
      <c r="AL63" s="1"/>
      <c r="AM63" s="1"/>
      <c r="AN63" s="1"/>
      <c r="AO63" s="1"/>
      <c r="AP63" s="1"/>
    </row>
    <row r="64" spans="1:42" x14ac:dyDescent="0.25">
      <c r="B64" s="129"/>
      <c r="C64" s="128"/>
      <c r="D64" s="13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x14ac:dyDescent="0.25">
      <c r="B65" s="129"/>
      <c r="C65" s="128"/>
      <c r="D65" s="13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x14ac:dyDescent="0.25">
      <c r="B66" s="128"/>
      <c r="C66" s="128"/>
      <c r="D66" s="13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x14ac:dyDescent="0.25">
      <c r="B67" s="128"/>
      <c r="C67" s="128"/>
      <c r="D67" s="13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x14ac:dyDescent="0.25">
      <c r="B68" s="128"/>
      <c r="C68" s="128"/>
      <c r="D68" s="134"/>
      <c r="E68" s="1"/>
      <c r="F68" s="1"/>
      <c r="G68" s="1"/>
      <c r="H68" s="1"/>
      <c r="I68" s="1"/>
      <c r="J68" s="1"/>
      <c r="K68" s="1"/>
      <c r="L68" s="1"/>
      <c r="M68" s="1"/>
      <c r="N68" s="1"/>
      <c r="O68" s="1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25.5" x14ac:dyDescent="0.25">
      <c r="B69" s="128"/>
      <c r="C69" s="128"/>
      <c r="D69" s="134" t="s">
        <v>87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 t="s">
        <v>87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27" t="s">
        <v>87</v>
      </c>
      <c r="AH69" s="127"/>
      <c r="AI69" s="127"/>
      <c r="AJ69" s="127"/>
      <c r="AK69" s="127"/>
      <c r="AL69" s="127"/>
      <c r="AM69" s="127"/>
      <c r="AN69" s="1"/>
      <c r="AO69" s="1"/>
      <c r="AP69" s="1"/>
    </row>
    <row r="70" spans="2:42" x14ac:dyDescent="0.25">
      <c r="B70" s="128"/>
      <c r="C70" s="128"/>
      <c r="D70" s="134" t="s">
        <v>88</v>
      </c>
      <c r="E70" s="1"/>
      <c r="F70" s="1"/>
      <c r="G70" s="1"/>
      <c r="H70" s="1"/>
      <c r="I70" s="1"/>
      <c r="J70" s="1"/>
      <c r="K70" s="1"/>
      <c r="L70" s="1"/>
      <c r="M70" s="1"/>
      <c r="N70" s="126"/>
      <c r="O70" s="1"/>
      <c r="P70" s="127" t="s">
        <v>89</v>
      </c>
      <c r="Q70" s="127"/>
      <c r="R70" s="127"/>
      <c r="S70" s="127"/>
      <c r="T70" s="127"/>
      <c r="U70" s="127"/>
      <c r="V70" s="12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27" t="s">
        <v>90</v>
      </c>
      <c r="AH70" s="127"/>
      <c r="AI70" s="127"/>
      <c r="AJ70" s="127"/>
      <c r="AK70" s="127"/>
      <c r="AL70" s="127"/>
      <c r="AM70" s="127"/>
      <c r="AN70" s="1"/>
      <c r="AO70" s="1"/>
      <c r="AP70" s="1"/>
    </row>
    <row r="71" spans="2:42" x14ac:dyDescent="0.25">
      <c r="B71" s="128"/>
      <c r="C71" s="128"/>
      <c r="D71" s="13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x14ac:dyDescent="0.25">
      <c r="B72" s="128"/>
      <c r="C72" s="128"/>
      <c r="D72" s="1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</sheetData>
  <mergeCells count="27">
    <mergeCell ref="P70:V70"/>
    <mergeCell ref="AG70:AM70"/>
    <mergeCell ref="B9:D9"/>
    <mergeCell ref="B10:D10"/>
    <mergeCell ref="B11:D11"/>
    <mergeCell ref="B12:D12"/>
    <mergeCell ref="B13:E13"/>
    <mergeCell ref="B36:AP36"/>
    <mergeCell ref="B57:D57"/>
    <mergeCell ref="B58:AP58"/>
    <mergeCell ref="B60:D60"/>
    <mergeCell ref="B61:D61"/>
    <mergeCell ref="AG69:AM69"/>
    <mergeCell ref="B18:AP18"/>
    <mergeCell ref="B24:D24"/>
    <mergeCell ref="B25:AP25"/>
    <mergeCell ref="B28:D28"/>
    <mergeCell ref="B29:AP29"/>
    <mergeCell ref="B35:D35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workbookViewId="0">
      <selection activeCell="AA11" sqref="AA11"/>
    </sheetView>
  </sheetViews>
  <sheetFormatPr defaultRowHeight="15" x14ac:dyDescent="0.25"/>
  <cols>
    <col min="1" max="1" width="2.140625" customWidth="1"/>
    <col min="2" max="2" width="4.140625" customWidth="1"/>
    <col min="3" max="3" width="17.7109375" style="130" customWidth="1"/>
    <col min="4" max="4" width="20.85546875" style="146" customWidth="1"/>
    <col min="5" max="5" width="4" bestFit="1" customWidth="1"/>
    <col min="6" max="6" width="3.28515625" bestFit="1" customWidth="1"/>
    <col min="7" max="7" width="4" bestFit="1" customWidth="1"/>
    <col min="8" max="10" width="3.28515625" bestFit="1" customWidth="1"/>
    <col min="11" max="11" width="4" bestFit="1" customWidth="1"/>
    <col min="12" max="14" width="3.28515625" bestFit="1" customWidth="1"/>
    <col min="15" max="15" width="5.42578125" customWidth="1"/>
    <col min="16" max="16" width="4.85546875" customWidth="1"/>
    <col min="17" max="17" width="3.28515625" bestFit="1" customWidth="1"/>
    <col min="18" max="20" width="4" bestFit="1" customWidth="1"/>
    <col min="21" max="21" width="6" bestFit="1" customWidth="1"/>
    <col min="22" max="22" width="3.28515625" bestFit="1" customWidth="1"/>
    <col min="23" max="23" width="4" bestFit="1" customWidth="1"/>
    <col min="24" max="24" width="3.28515625" bestFit="1" customWidth="1"/>
    <col min="25" max="25" width="4" bestFit="1" customWidth="1"/>
    <col min="26" max="34" width="3.28515625" bestFit="1" customWidth="1"/>
    <col min="35" max="38" width="4" bestFit="1" customWidth="1"/>
    <col min="39" max="39" width="6" bestFit="1" customWidth="1"/>
    <col min="40" max="40" width="3.28515625" bestFit="1" customWidth="1"/>
    <col min="41" max="41" width="5" bestFit="1" customWidth="1"/>
    <col min="42" max="42" width="3.28515625" bestFit="1" customWidth="1"/>
  </cols>
  <sheetData>
    <row r="1" spans="1:42" x14ac:dyDescent="0.25">
      <c r="A1" s="2"/>
      <c r="B1" s="2"/>
      <c r="C1" s="258"/>
      <c r="D1" s="26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25">
      <c r="A2" s="2"/>
      <c r="B2" s="2"/>
      <c r="C2" s="258"/>
      <c r="D2" s="26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x14ac:dyDescent="0.25">
      <c r="A3" s="2"/>
      <c r="B3" s="2"/>
      <c r="C3" s="258"/>
      <c r="D3" s="26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5">
      <c r="A4" s="2"/>
      <c r="B4" s="2"/>
      <c r="C4" s="258"/>
      <c r="D4" s="2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25">
      <c r="A5" s="2"/>
      <c r="B5" s="2"/>
      <c r="C5" s="258"/>
      <c r="D5" s="26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.75" x14ac:dyDescent="0.25">
      <c r="A6" s="148"/>
      <c r="B6" s="167" t="s">
        <v>135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</row>
    <row r="7" spans="1:42" ht="15.75" x14ac:dyDescent="0.25">
      <c r="A7" s="148"/>
      <c r="B7" s="168"/>
      <c r="C7" s="168"/>
      <c r="D7" s="270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</row>
    <row r="8" spans="1:42" x14ac:dyDescent="0.25">
      <c r="A8" s="2"/>
      <c r="B8" s="2"/>
      <c r="C8" s="258"/>
      <c r="D8" s="26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25">
      <c r="A9" s="149"/>
      <c r="B9" s="149" t="s">
        <v>136</v>
      </c>
      <c r="C9" s="259"/>
      <c r="D9" s="271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42" x14ac:dyDescent="0.25">
      <c r="A10" s="149"/>
      <c r="B10" s="149" t="s">
        <v>137</v>
      </c>
      <c r="C10" s="259"/>
      <c r="D10" s="271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1:42" x14ac:dyDescent="0.25">
      <c r="A11" s="149"/>
      <c r="B11" s="149" t="s">
        <v>138</v>
      </c>
      <c r="C11" s="259"/>
      <c r="D11" s="271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</row>
    <row r="12" spans="1:42" x14ac:dyDescent="0.25">
      <c r="A12" s="149"/>
      <c r="B12" s="149" t="s">
        <v>139</v>
      </c>
      <c r="C12" s="259"/>
      <c r="D12" s="271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</row>
    <row r="13" spans="1:42" x14ac:dyDescent="0.25">
      <c r="A13" s="2"/>
      <c r="B13" s="149" t="s">
        <v>140</v>
      </c>
      <c r="C13" s="259"/>
      <c r="D13" s="26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5">
      <c r="A14" s="2"/>
      <c r="B14" s="2"/>
      <c r="C14" s="258"/>
      <c r="D14" s="26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.75" thickBot="1" x14ac:dyDescent="0.3">
      <c r="A15" s="2"/>
      <c r="B15" s="2"/>
      <c r="C15" s="258"/>
      <c r="D15" s="26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.75" thickBot="1" x14ac:dyDescent="0.3">
      <c r="A16" s="2"/>
      <c r="B16" s="169" t="s">
        <v>8</v>
      </c>
      <c r="C16" s="170" t="s">
        <v>9</v>
      </c>
      <c r="D16" s="272" t="s">
        <v>10</v>
      </c>
      <c r="E16" s="171" t="s">
        <v>141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/>
      <c r="W16" s="171" t="s">
        <v>142</v>
      </c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3"/>
      <c r="AO16" s="174" t="s">
        <v>13</v>
      </c>
      <c r="AP16" s="175" t="s">
        <v>14</v>
      </c>
    </row>
    <row r="17" spans="1:42" ht="233.25" thickBot="1" x14ac:dyDescent="0.3">
      <c r="A17" s="2"/>
      <c r="B17" s="176"/>
      <c r="C17" s="177"/>
      <c r="D17" s="273"/>
      <c r="E17" s="178" t="s">
        <v>15</v>
      </c>
      <c r="F17" s="179" t="s">
        <v>16</v>
      </c>
      <c r="G17" s="180" t="s">
        <v>17</v>
      </c>
      <c r="H17" s="180" t="s">
        <v>18</v>
      </c>
      <c r="I17" s="180" t="s">
        <v>19</v>
      </c>
      <c r="J17" s="180" t="s">
        <v>20</v>
      </c>
      <c r="K17" s="180" t="s">
        <v>21</v>
      </c>
      <c r="L17" s="180" t="s">
        <v>22</v>
      </c>
      <c r="M17" s="180" t="s">
        <v>23</v>
      </c>
      <c r="N17" s="180" t="s">
        <v>24</v>
      </c>
      <c r="O17" s="181" t="s">
        <v>25</v>
      </c>
      <c r="P17" s="180" t="s">
        <v>26</v>
      </c>
      <c r="Q17" s="180" t="s">
        <v>27</v>
      </c>
      <c r="R17" s="180" t="s">
        <v>28</v>
      </c>
      <c r="S17" s="180" t="s">
        <v>29</v>
      </c>
      <c r="T17" s="180" t="s">
        <v>30</v>
      </c>
      <c r="U17" s="180" t="s">
        <v>31</v>
      </c>
      <c r="V17" s="182" t="s">
        <v>32</v>
      </c>
      <c r="W17" s="179" t="s">
        <v>15</v>
      </c>
      <c r="X17" s="179" t="s">
        <v>16</v>
      </c>
      <c r="Y17" s="179" t="s">
        <v>33</v>
      </c>
      <c r="Z17" s="179" t="s">
        <v>18</v>
      </c>
      <c r="AA17" s="179" t="s">
        <v>19</v>
      </c>
      <c r="AB17" s="179" t="s">
        <v>20</v>
      </c>
      <c r="AC17" s="179" t="s">
        <v>21</v>
      </c>
      <c r="AD17" s="179" t="s">
        <v>22</v>
      </c>
      <c r="AE17" s="180" t="s">
        <v>23</v>
      </c>
      <c r="AF17" s="180" t="s">
        <v>24</v>
      </c>
      <c r="AG17" s="181" t="s">
        <v>25</v>
      </c>
      <c r="AH17" s="180" t="s">
        <v>26</v>
      </c>
      <c r="AI17" s="180" t="s">
        <v>27</v>
      </c>
      <c r="AJ17" s="180" t="s">
        <v>28</v>
      </c>
      <c r="AK17" s="180" t="s">
        <v>29</v>
      </c>
      <c r="AL17" s="180" t="s">
        <v>30</v>
      </c>
      <c r="AM17" s="180" t="s">
        <v>31</v>
      </c>
      <c r="AN17" s="182" t="s">
        <v>32</v>
      </c>
      <c r="AO17" s="183"/>
      <c r="AP17" s="184"/>
    </row>
    <row r="18" spans="1:42" ht="15.75" thickBot="1" x14ac:dyDescent="0.3">
      <c r="A18" s="2"/>
      <c r="B18" s="185" t="s">
        <v>143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/>
    </row>
    <row r="19" spans="1:42" x14ac:dyDescent="0.25">
      <c r="A19" s="2" t="s">
        <v>144</v>
      </c>
      <c r="B19" s="188">
        <v>1</v>
      </c>
      <c r="C19" s="189" t="s">
        <v>35</v>
      </c>
      <c r="D19" s="260" t="s">
        <v>145</v>
      </c>
      <c r="E19" s="190">
        <v>15</v>
      </c>
      <c r="F19" s="191"/>
      <c r="G19" s="191"/>
      <c r="H19" s="192"/>
      <c r="I19" s="193"/>
      <c r="J19" s="193"/>
      <c r="K19" s="193"/>
      <c r="L19" s="193"/>
      <c r="M19" s="193"/>
      <c r="N19" s="193"/>
      <c r="O19" s="193"/>
      <c r="P19" s="193"/>
      <c r="Q19" s="193"/>
      <c r="R19" s="191">
        <v>10</v>
      </c>
      <c r="S19" s="192">
        <f>SUM(E19:P19)</f>
        <v>15</v>
      </c>
      <c r="T19" s="192">
        <f t="shared" ref="T19:T20" si="0">SUM(E19:R19)</f>
        <v>25</v>
      </c>
      <c r="U19" s="194" t="s">
        <v>37</v>
      </c>
      <c r="V19" s="195">
        <f>TRUNC(T19/25)</f>
        <v>1</v>
      </c>
      <c r="W19" s="190"/>
      <c r="X19" s="196"/>
      <c r="Y19" s="197"/>
      <c r="Z19" s="196"/>
      <c r="AA19" s="196"/>
      <c r="AB19" s="196"/>
      <c r="AC19" s="196"/>
      <c r="AD19" s="196"/>
      <c r="AE19" s="193"/>
      <c r="AF19" s="193"/>
      <c r="AG19" s="193"/>
      <c r="AH19" s="193"/>
      <c r="AI19" s="193"/>
      <c r="AJ19" s="197"/>
      <c r="AK19" s="192">
        <f>SUM(W19:AH19)</f>
        <v>0</v>
      </c>
      <c r="AL19" s="192">
        <f t="shared" ref="AL19:AL20" si="1">SUM(W19:AJ19)</f>
        <v>0</v>
      </c>
      <c r="AM19" s="198"/>
      <c r="AN19" s="199"/>
      <c r="AO19" s="200">
        <f>T19+AL19</f>
        <v>25</v>
      </c>
      <c r="AP19" s="201">
        <f>V19+AN19</f>
        <v>1</v>
      </c>
    </row>
    <row r="20" spans="1:42" ht="15.75" thickBot="1" x14ac:dyDescent="0.3">
      <c r="A20" s="2" t="s">
        <v>144</v>
      </c>
      <c r="B20" s="202">
        <v>2</v>
      </c>
      <c r="C20" s="203" t="s">
        <v>35</v>
      </c>
      <c r="D20" s="261" t="s">
        <v>146</v>
      </c>
      <c r="E20" s="204">
        <v>10</v>
      </c>
      <c r="F20" s="205"/>
      <c r="G20" s="205">
        <v>30</v>
      </c>
      <c r="H20" s="206"/>
      <c r="I20" s="206"/>
      <c r="J20" s="207"/>
      <c r="K20" s="206"/>
      <c r="L20" s="206"/>
      <c r="M20" s="206"/>
      <c r="N20" s="206"/>
      <c r="O20" s="206"/>
      <c r="P20" s="206"/>
      <c r="Q20" s="206"/>
      <c r="R20" s="205">
        <v>20</v>
      </c>
      <c r="S20" s="192">
        <f>SUM(E20:P20)</f>
        <v>40</v>
      </c>
      <c r="T20" s="192">
        <f t="shared" si="0"/>
        <v>60</v>
      </c>
      <c r="U20" s="208" t="s">
        <v>39</v>
      </c>
      <c r="V20" s="195">
        <f>TRUNC(T20/30)</f>
        <v>2</v>
      </c>
      <c r="W20" s="204"/>
      <c r="X20" s="209"/>
      <c r="Y20" s="205"/>
      <c r="Z20" s="209"/>
      <c r="AA20" s="209"/>
      <c r="AB20" s="209"/>
      <c r="AC20" s="209"/>
      <c r="AD20" s="209"/>
      <c r="AE20" s="206"/>
      <c r="AF20" s="206"/>
      <c r="AG20" s="206"/>
      <c r="AH20" s="206"/>
      <c r="AI20" s="206"/>
      <c r="AJ20" s="205"/>
      <c r="AK20" s="192">
        <f>SUM(W20:AH20)</f>
        <v>0</v>
      </c>
      <c r="AL20" s="207">
        <f t="shared" si="1"/>
        <v>0</v>
      </c>
      <c r="AM20" s="208"/>
      <c r="AN20" s="210">
        <f>TRUNC(AL20/30)</f>
        <v>0</v>
      </c>
      <c r="AO20" s="211">
        <f t="shared" ref="AO20" si="2">T20+AL20</f>
        <v>60</v>
      </c>
      <c r="AP20" s="201">
        <f t="shared" ref="AP20" si="3">V20+AN20</f>
        <v>2</v>
      </c>
    </row>
    <row r="21" spans="1:42" ht="15.75" thickBot="1" x14ac:dyDescent="0.3">
      <c r="A21" s="2"/>
      <c r="B21" s="212" t="s">
        <v>147</v>
      </c>
      <c r="C21" s="213"/>
      <c r="D21" s="214"/>
      <c r="E21" s="215">
        <f t="shared" ref="E21:T21" si="4">SUM(E19:E20)</f>
        <v>25</v>
      </c>
      <c r="F21" s="215">
        <f t="shared" si="4"/>
        <v>0</v>
      </c>
      <c r="G21" s="215">
        <f t="shared" si="4"/>
        <v>30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0</v>
      </c>
      <c r="L21" s="215">
        <f t="shared" si="4"/>
        <v>0</v>
      </c>
      <c r="M21" s="215">
        <f t="shared" si="4"/>
        <v>0</v>
      </c>
      <c r="N21" s="215">
        <f t="shared" si="4"/>
        <v>0</v>
      </c>
      <c r="O21" s="215">
        <f t="shared" si="4"/>
        <v>0</v>
      </c>
      <c r="P21" s="215">
        <f t="shared" si="4"/>
        <v>0</v>
      </c>
      <c r="Q21" s="215">
        <f t="shared" si="4"/>
        <v>0</v>
      </c>
      <c r="R21" s="215">
        <f t="shared" si="4"/>
        <v>30</v>
      </c>
      <c r="S21" s="215">
        <f t="shared" si="4"/>
        <v>55</v>
      </c>
      <c r="T21" s="215">
        <f t="shared" si="4"/>
        <v>85</v>
      </c>
      <c r="U21" s="215" t="s">
        <v>148</v>
      </c>
      <c r="V21" s="215">
        <f t="shared" ref="V21:AP21" si="5">SUM(V19:V20)</f>
        <v>3</v>
      </c>
      <c r="W21" s="215">
        <f t="shared" si="5"/>
        <v>0</v>
      </c>
      <c r="X21" s="215">
        <f t="shared" si="5"/>
        <v>0</v>
      </c>
      <c r="Y21" s="215">
        <f t="shared" si="5"/>
        <v>0</v>
      </c>
      <c r="Z21" s="215">
        <f t="shared" si="5"/>
        <v>0</v>
      </c>
      <c r="AA21" s="215">
        <f t="shared" si="5"/>
        <v>0</v>
      </c>
      <c r="AB21" s="215">
        <f t="shared" si="5"/>
        <v>0</v>
      </c>
      <c r="AC21" s="215">
        <f t="shared" si="5"/>
        <v>0</v>
      </c>
      <c r="AD21" s="215">
        <f t="shared" si="5"/>
        <v>0</v>
      </c>
      <c r="AE21" s="215">
        <f t="shared" si="5"/>
        <v>0</v>
      </c>
      <c r="AF21" s="215">
        <f t="shared" si="5"/>
        <v>0</v>
      </c>
      <c r="AG21" s="215">
        <f t="shared" si="5"/>
        <v>0</v>
      </c>
      <c r="AH21" s="215">
        <f t="shared" si="5"/>
        <v>0</v>
      </c>
      <c r="AI21" s="215">
        <f t="shared" si="5"/>
        <v>0</v>
      </c>
      <c r="AJ21" s="215">
        <f t="shared" si="5"/>
        <v>0</v>
      </c>
      <c r="AK21" s="215">
        <f t="shared" si="5"/>
        <v>0</v>
      </c>
      <c r="AL21" s="215">
        <f t="shared" si="5"/>
        <v>0</v>
      </c>
      <c r="AM21" s="215">
        <f t="shared" si="5"/>
        <v>0</v>
      </c>
      <c r="AN21" s="215">
        <f t="shared" si="5"/>
        <v>0</v>
      </c>
      <c r="AO21" s="215">
        <f t="shared" si="5"/>
        <v>85</v>
      </c>
      <c r="AP21" s="215">
        <f t="shared" si="5"/>
        <v>3</v>
      </c>
    </row>
    <row r="22" spans="1:42" ht="15.75" thickBot="1" x14ac:dyDescent="0.3">
      <c r="A22" s="2"/>
      <c r="B22" s="185" t="s">
        <v>149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7"/>
    </row>
    <row r="23" spans="1:42" ht="24" x14ac:dyDescent="0.25">
      <c r="A23" s="2"/>
      <c r="B23" s="202">
        <v>3</v>
      </c>
      <c r="C23" s="216" t="s">
        <v>50</v>
      </c>
      <c r="D23" s="262" t="s">
        <v>150</v>
      </c>
      <c r="E23" s="217"/>
      <c r="F23" s="218"/>
      <c r="G23" s="207"/>
      <c r="H23" s="207"/>
      <c r="I23" s="207"/>
      <c r="J23" s="207"/>
      <c r="K23" s="207"/>
      <c r="L23" s="207"/>
      <c r="M23" s="207"/>
      <c r="N23" s="207">
        <v>30</v>
      </c>
      <c r="O23" s="207"/>
      <c r="P23" s="207"/>
      <c r="Q23" s="207"/>
      <c r="R23" s="207">
        <v>30</v>
      </c>
      <c r="S23" s="207">
        <f>SUM(E23:P23)</f>
        <v>30</v>
      </c>
      <c r="T23" s="207">
        <f>SUM(E23:R23)</f>
        <v>60</v>
      </c>
      <c r="U23" s="208" t="s">
        <v>39</v>
      </c>
      <c r="V23" s="219">
        <f>TRUNC(T23/30)</f>
        <v>2</v>
      </c>
      <c r="W23" s="218"/>
      <c r="X23" s="218"/>
      <c r="Y23" s="218"/>
      <c r="Z23" s="218"/>
      <c r="AA23" s="218"/>
      <c r="AB23" s="218"/>
      <c r="AC23" s="218"/>
      <c r="AD23" s="218"/>
      <c r="AE23" s="207"/>
      <c r="AF23" s="207"/>
      <c r="AG23" s="207"/>
      <c r="AH23" s="207"/>
      <c r="AI23" s="207"/>
      <c r="AJ23" s="207"/>
      <c r="AK23" s="207">
        <f>SUM(W23:AH23)</f>
        <v>0</v>
      </c>
      <c r="AL23" s="207">
        <f>SUM(W23:AJ23)</f>
        <v>0</v>
      </c>
      <c r="AM23" s="220"/>
      <c r="AN23" s="219">
        <f>TRUNC(AL23/30)</f>
        <v>0</v>
      </c>
      <c r="AO23" s="201">
        <f>T23+AL23</f>
        <v>60</v>
      </c>
      <c r="AP23" s="201">
        <f>V23+AN23</f>
        <v>2</v>
      </c>
    </row>
    <row r="24" spans="1:42" x14ac:dyDescent="0.25">
      <c r="A24" s="2"/>
      <c r="B24" s="202">
        <v>4</v>
      </c>
      <c r="C24" s="203" t="s">
        <v>50</v>
      </c>
      <c r="D24" s="263" t="s">
        <v>151</v>
      </c>
      <c r="E24" s="217"/>
      <c r="F24" s="218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>
        <f t="shared" ref="S24:S26" si="6">SUM(E24:P24)</f>
        <v>0</v>
      </c>
      <c r="T24" s="207"/>
      <c r="U24" s="220"/>
      <c r="V24" s="219"/>
      <c r="W24" s="221"/>
      <c r="X24" s="222"/>
      <c r="Y24" s="222"/>
      <c r="Z24" s="223"/>
      <c r="AA24" s="223"/>
      <c r="AB24" s="223"/>
      <c r="AC24" s="223"/>
      <c r="AD24" s="223"/>
      <c r="AE24" s="223"/>
      <c r="AF24" s="223"/>
      <c r="AG24" s="223"/>
      <c r="AH24" s="222">
        <v>15</v>
      </c>
      <c r="AI24" s="223"/>
      <c r="AJ24" s="222"/>
      <c r="AK24" s="207">
        <f t="shared" ref="AK24:AK26" si="7">SUM(W24:AH24)</f>
        <v>15</v>
      </c>
      <c r="AL24" s="207">
        <f t="shared" ref="AL24:AL26" si="8">SUM(W24:AJ24)</f>
        <v>15</v>
      </c>
      <c r="AM24" s="208" t="s">
        <v>62</v>
      </c>
      <c r="AN24" s="219">
        <v>0</v>
      </c>
      <c r="AO24" s="224">
        <f>T24+AL24</f>
        <v>15</v>
      </c>
      <c r="AP24" s="224">
        <f>V24+AN24</f>
        <v>0</v>
      </c>
    </row>
    <row r="25" spans="1:42" ht="24" x14ac:dyDescent="0.25">
      <c r="A25" s="2" t="s">
        <v>144</v>
      </c>
      <c r="B25" s="202">
        <v>5</v>
      </c>
      <c r="C25" s="225" t="s">
        <v>35</v>
      </c>
      <c r="D25" s="262" t="s">
        <v>152</v>
      </c>
      <c r="E25" s="217"/>
      <c r="F25" s="218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>
        <f t="shared" si="6"/>
        <v>0</v>
      </c>
      <c r="T25" s="207"/>
      <c r="U25" s="220"/>
      <c r="V25" s="219"/>
      <c r="W25" s="217">
        <v>8</v>
      </c>
      <c r="X25" s="218"/>
      <c r="Y25" s="207">
        <v>12</v>
      </c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>
        <v>5</v>
      </c>
      <c r="AK25" s="207">
        <f>SUM(W25:AH25)</f>
        <v>20</v>
      </c>
      <c r="AL25" s="207">
        <f t="shared" si="8"/>
        <v>25</v>
      </c>
      <c r="AM25" s="220" t="s">
        <v>37</v>
      </c>
      <c r="AN25" s="219">
        <f>TRUNC(AL25/25)</f>
        <v>1</v>
      </c>
      <c r="AO25" s="224">
        <f>T25+AL25</f>
        <v>25</v>
      </c>
      <c r="AP25" s="224">
        <f>V25+AN25</f>
        <v>1</v>
      </c>
    </row>
    <row r="26" spans="1:42" ht="15.75" thickBot="1" x14ac:dyDescent="0.3">
      <c r="A26" s="2" t="s">
        <v>144</v>
      </c>
      <c r="B26" s="202">
        <v>6</v>
      </c>
      <c r="C26" s="225" t="s">
        <v>35</v>
      </c>
      <c r="D26" s="262" t="s">
        <v>153</v>
      </c>
      <c r="E26" s="217"/>
      <c r="F26" s="218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>
        <f t="shared" si="6"/>
        <v>0</v>
      </c>
      <c r="T26" s="207"/>
      <c r="U26" s="220"/>
      <c r="V26" s="219"/>
      <c r="W26" s="217">
        <v>8</v>
      </c>
      <c r="X26" s="218"/>
      <c r="Y26" s="207">
        <v>12</v>
      </c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>
        <v>5</v>
      </c>
      <c r="AK26" s="207">
        <f t="shared" si="7"/>
        <v>20</v>
      </c>
      <c r="AL26" s="207">
        <f t="shared" si="8"/>
        <v>25</v>
      </c>
      <c r="AM26" s="220" t="s">
        <v>37</v>
      </c>
      <c r="AN26" s="219">
        <f>TRUNC(AL26/25)</f>
        <v>1</v>
      </c>
      <c r="AO26" s="224">
        <f>T26+AL26</f>
        <v>25</v>
      </c>
      <c r="AP26" s="224">
        <f>V26+AN26</f>
        <v>1</v>
      </c>
    </row>
    <row r="27" spans="1:42" ht="15.75" thickBot="1" x14ac:dyDescent="0.3">
      <c r="A27" s="2"/>
      <c r="B27" s="212" t="s">
        <v>147</v>
      </c>
      <c r="C27" s="213"/>
      <c r="D27" s="214"/>
      <c r="E27" s="215">
        <f t="shared" ref="E27:T27" si="9">SUM(E23:E26)</f>
        <v>0</v>
      </c>
      <c r="F27" s="215">
        <f t="shared" si="9"/>
        <v>0</v>
      </c>
      <c r="G27" s="215">
        <f t="shared" si="9"/>
        <v>0</v>
      </c>
      <c r="H27" s="215">
        <f t="shared" si="9"/>
        <v>0</v>
      </c>
      <c r="I27" s="215">
        <f t="shared" si="9"/>
        <v>0</v>
      </c>
      <c r="J27" s="215">
        <f t="shared" si="9"/>
        <v>0</v>
      </c>
      <c r="K27" s="215">
        <f t="shared" si="9"/>
        <v>0</v>
      </c>
      <c r="L27" s="215">
        <f t="shared" si="9"/>
        <v>0</v>
      </c>
      <c r="M27" s="215">
        <f t="shared" si="9"/>
        <v>0</v>
      </c>
      <c r="N27" s="215">
        <f t="shared" si="9"/>
        <v>30</v>
      </c>
      <c r="O27" s="215">
        <f t="shared" si="9"/>
        <v>0</v>
      </c>
      <c r="P27" s="215">
        <f t="shared" si="9"/>
        <v>0</v>
      </c>
      <c r="Q27" s="215">
        <f t="shared" si="9"/>
        <v>0</v>
      </c>
      <c r="R27" s="215">
        <f t="shared" si="9"/>
        <v>30</v>
      </c>
      <c r="S27" s="215">
        <f t="shared" si="9"/>
        <v>30</v>
      </c>
      <c r="T27" s="215">
        <f t="shared" si="9"/>
        <v>60</v>
      </c>
      <c r="U27" s="215" t="s">
        <v>148</v>
      </c>
      <c r="V27" s="215">
        <f t="shared" ref="V27:AL27" si="10">SUM(V23:V26)</f>
        <v>2</v>
      </c>
      <c r="W27" s="215">
        <f t="shared" si="10"/>
        <v>16</v>
      </c>
      <c r="X27" s="215">
        <f t="shared" si="10"/>
        <v>0</v>
      </c>
      <c r="Y27" s="215">
        <f t="shared" si="10"/>
        <v>24</v>
      </c>
      <c r="Z27" s="215">
        <f t="shared" si="10"/>
        <v>0</v>
      </c>
      <c r="AA27" s="215">
        <f t="shared" si="10"/>
        <v>0</v>
      </c>
      <c r="AB27" s="215">
        <f t="shared" si="10"/>
        <v>0</v>
      </c>
      <c r="AC27" s="215">
        <f t="shared" si="10"/>
        <v>0</v>
      </c>
      <c r="AD27" s="215">
        <f t="shared" si="10"/>
        <v>0</v>
      </c>
      <c r="AE27" s="215">
        <f t="shared" si="10"/>
        <v>0</v>
      </c>
      <c r="AF27" s="215">
        <f t="shared" si="10"/>
        <v>0</v>
      </c>
      <c r="AG27" s="215">
        <f t="shared" si="10"/>
        <v>0</v>
      </c>
      <c r="AH27" s="215">
        <f t="shared" si="10"/>
        <v>15</v>
      </c>
      <c r="AI27" s="215">
        <f t="shared" si="10"/>
        <v>0</v>
      </c>
      <c r="AJ27" s="215">
        <f t="shared" si="10"/>
        <v>10</v>
      </c>
      <c r="AK27" s="215">
        <f t="shared" si="10"/>
        <v>55</v>
      </c>
      <c r="AL27" s="215">
        <f t="shared" si="10"/>
        <v>65</v>
      </c>
      <c r="AM27" s="215"/>
      <c r="AN27" s="215">
        <f>SUM(AN23:AN26)</f>
        <v>2</v>
      </c>
      <c r="AO27" s="215">
        <f>SUM(AO23:AO26)</f>
        <v>125</v>
      </c>
      <c r="AP27" s="215">
        <f>SUM(AP23:AP26)</f>
        <v>4</v>
      </c>
    </row>
    <row r="28" spans="1:42" ht="15.75" thickBot="1" x14ac:dyDescent="0.3">
      <c r="A28" s="2"/>
      <c r="B28" s="185" t="s">
        <v>154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7"/>
    </row>
    <row r="29" spans="1:42" x14ac:dyDescent="0.25">
      <c r="A29" s="2" t="s">
        <v>144</v>
      </c>
      <c r="B29" s="202">
        <v>7</v>
      </c>
      <c r="C29" s="226" t="s">
        <v>50</v>
      </c>
      <c r="D29" s="264" t="s">
        <v>155</v>
      </c>
      <c r="E29" s="217">
        <v>10</v>
      </c>
      <c r="F29" s="205"/>
      <c r="G29" s="205"/>
      <c r="H29" s="207">
        <v>15</v>
      </c>
      <c r="I29" s="207"/>
      <c r="J29" s="207"/>
      <c r="K29" s="207"/>
      <c r="L29" s="207"/>
      <c r="M29" s="207"/>
      <c r="N29" s="207"/>
      <c r="O29" s="207"/>
      <c r="P29" s="205"/>
      <c r="Q29" s="207"/>
      <c r="R29" s="207">
        <v>5</v>
      </c>
      <c r="S29" s="207">
        <f>SUM(E29:P29)</f>
        <v>25</v>
      </c>
      <c r="T29" s="207">
        <f>SUM(E29:R29)</f>
        <v>30</v>
      </c>
      <c r="U29" s="208" t="s">
        <v>37</v>
      </c>
      <c r="V29" s="219">
        <f>TRUNC(T29/30)</f>
        <v>1</v>
      </c>
      <c r="W29" s="204"/>
      <c r="X29" s="205"/>
      <c r="Y29" s="205"/>
      <c r="Z29" s="209"/>
      <c r="AA29" s="209"/>
      <c r="AB29" s="209"/>
      <c r="AC29" s="209"/>
      <c r="AD29" s="209"/>
      <c r="AE29" s="206"/>
      <c r="AF29" s="206"/>
      <c r="AG29" s="206"/>
      <c r="AH29" s="205"/>
      <c r="AI29" s="206"/>
      <c r="AJ29" s="205"/>
      <c r="AK29" s="207">
        <f>SUM(W29:AH29)</f>
        <v>0</v>
      </c>
      <c r="AL29" s="207">
        <f>SUM(W29:AJ29)</f>
        <v>0</v>
      </c>
      <c r="AM29" s="208"/>
      <c r="AN29" s="227"/>
      <c r="AO29" s="201">
        <f>T29+AL29</f>
        <v>30</v>
      </c>
      <c r="AP29" s="201">
        <f>V29+AN29</f>
        <v>1</v>
      </c>
    </row>
    <row r="30" spans="1:42" x14ac:dyDescent="0.25">
      <c r="A30" s="2"/>
      <c r="B30" s="202">
        <v>8</v>
      </c>
      <c r="C30" s="216" t="s">
        <v>50</v>
      </c>
      <c r="D30" s="262" t="s">
        <v>156</v>
      </c>
      <c r="E30" s="217"/>
      <c r="F30" s="205"/>
      <c r="G30" s="205"/>
      <c r="H30" s="207"/>
      <c r="I30" s="206"/>
      <c r="J30" s="206"/>
      <c r="K30" s="207"/>
      <c r="L30" s="206"/>
      <c r="M30" s="206"/>
      <c r="N30" s="206"/>
      <c r="O30" s="206"/>
      <c r="P30" s="205"/>
      <c r="Q30" s="206"/>
      <c r="R30" s="205"/>
      <c r="S30" s="207">
        <f t="shared" ref="S30:S32" si="11">SUM(E30:P30)</f>
        <v>0</v>
      </c>
      <c r="T30" s="207"/>
      <c r="U30" s="208"/>
      <c r="V30" s="227"/>
      <c r="W30" s="217"/>
      <c r="X30" s="205"/>
      <c r="Y30" s="205"/>
      <c r="Z30" s="207">
        <v>20</v>
      </c>
      <c r="AA30" s="207"/>
      <c r="AB30" s="207"/>
      <c r="AC30" s="207"/>
      <c r="AD30" s="207"/>
      <c r="AE30" s="207"/>
      <c r="AF30" s="207"/>
      <c r="AG30" s="207"/>
      <c r="AH30" s="205"/>
      <c r="AI30" s="207"/>
      <c r="AJ30" s="207">
        <v>10</v>
      </c>
      <c r="AK30" s="207">
        <f t="shared" ref="AK30:AK32" si="12">SUM(W30:AH30)</f>
        <v>20</v>
      </c>
      <c r="AL30" s="207">
        <f>SUM(W30:AJ30)</f>
        <v>30</v>
      </c>
      <c r="AM30" s="208" t="s">
        <v>39</v>
      </c>
      <c r="AN30" s="219">
        <f>TRUNC(AL30/30)</f>
        <v>1</v>
      </c>
      <c r="AO30" s="224">
        <f>T30+AL30</f>
        <v>30</v>
      </c>
      <c r="AP30" s="224">
        <f t="shared" ref="AP30:AP31" si="13">V30+AN30</f>
        <v>1</v>
      </c>
    </row>
    <row r="31" spans="1:42" x14ac:dyDescent="0.25">
      <c r="A31" s="2" t="s">
        <v>144</v>
      </c>
      <c r="B31" s="202">
        <v>9</v>
      </c>
      <c r="C31" s="216" t="s">
        <v>50</v>
      </c>
      <c r="D31" s="262" t="s">
        <v>157</v>
      </c>
      <c r="E31" s="217">
        <v>15</v>
      </c>
      <c r="F31" s="205"/>
      <c r="G31" s="205">
        <v>10</v>
      </c>
      <c r="H31" s="207"/>
      <c r="I31" s="206"/>
      <c r="J31" s="206"/>
      <c r="K31" s="207"/>
      <c r="L31" s="206"/>
      <c r="M31" s="206"/>
      <c r="N31" s="206"/>
      <c r="O31" s="206"/>
      <c r="P31" s="205"/>
      <c r="Q31" s="206"/>
      <c r="R31" s="207">
        <v>5</v>
      </c>
      <c r="S31" s="207">
        <f t="shared" si="11"/>
        <v>25</v>
      </c>
      <c r="T31" s="207">
        <f>SUM(E31:R31)</f>
        <v>30</v>
      </c>
      <c r="U31" s="208" t="s">
        <v>37</v>
      </c>
      <c r="V31" s="219">
        <f>TRUNC(T31/30)</f>
        <v>1</v>
      </c>
      <c r="W31" s="204"/>
      <c r="X31" s="205"/>
      <c r="Y31" s="205"/>
      <c r="Z31" s="209"/>
      <c r="AA31" s="209"/>
      <c r="AB31" s="209"/>
      <c r="AC31" s="209"/>
      <c r="AD31" s="209"/>
      <c r="AE31" s="206"/>
      <c r="AF31" s="206"/>
      <c r="AG31" s="206"/>
      <c r="AH31" s="205"/>
      <c r="AI31" s="206"/>
      <c r="AJ31" s="205"/>
      <c r="AK31" s="207">
        <f t="shared" si="12"/>
        <v>0</v>
      </c>
      <c r="AL31" s="207"/>
      <c r="AM31" s="208"/>
      <c r="AN31" s="227"/>
      <c r="AO31" s="224">
        <f>T31+AL31</f>
        <v>30</v>
      </c>
      <c r="AP31" s="224">
        <f t="shared" si="13"/>
        <v>1</v>
      </c>
    </row>
    <row r="32" spans="1:42" ht="24.75" thickBot="1" x14ac:dyDescent="0.3">
      <c r="A32" s="2" t="s">
        <v>144</v>
      </c>
      <c r="B32" s="202">
        <v>10</v>
      </c>
      <c r="C32" s="216" t="s">
        <v>50</v>
      </c>
      <c r="D32" s="262" t="s">
        <v>158</v>
      </c>
      <c r="E32" s="217"/>
      <c r="F32" s="205"/>
      <c r="G32" s="205"/>
      <c r="H32" s="207"/>
      <c r="I32" s="207"/>
      <c r="J32" s="207"/>
      <c r="K32" s="207"/>
      <c r="L32" s="207"/>
      <c r="M32" s="207"/>
      <c r="N32" s="207"/>
      <c r="O32" s="207"/>
      <c r="P32" s="205"/>
      <c r="Q32" s="207"/>
      <c r="R32" s="205"/>
      <c r="S32" s="207">
        <f t="shared" si="11"/>
        <v>0</v>
      </c>
      <c r="T32" s="207"/>
      <c r="U32" s="208"/>
      <c r="V32" s="227"/>
      <c r="W32" s="217">
        <v>10</v>
      </c>
      <c r="X32" s="205"/>
      <c r="Y32" s="205"/>
      <c r="Z32" s="207">
        <v>30</v>
      </c>
      <c r="AA32" s="206"/>
      <c r="AB32" s="206"/>
      <c r="AC32" s="207"/>
      <c r="AD32" s="206"/>
      <c r="AE32" s="206"/>
      <c r="AF32" s="206"/>
      <c r="AG32" s="206"/>
      <c r="AH32" s="205"/>
      <c r="AI32" s="206"/>
      <c r="AJ32" s="207">
        <v>10</v>
      </c>
      <c r="AK32" s="207">
        <f t="shared" si="12"/>
        <v>40</v>
      </c>
      <c r="AL32" s="207">
        <f>SUM(W32:AJ32)</f>
        <v>50</v>
      </c>
      <c r="AM32" s="208" t="s">
        <v>37</v>
      </c>
      <c r="AN32" s="219">
        <f>TRUNC(AL32/25)</f>
        <v>2</v>
      </c>
      <c r="AO32" s="201">
        <f>T32+AL32</f>
        <v>50</v>
      </c>
      <c r="AP32" s="201">
        <f>V32+AN32</f>
        <v>2</v>
      </c>
    </row>
    <row r="33" spans="1:42" ht="15.75" thickBot="1" x14ac:dyDescent="0.3">
      <c r="A33" s="2"/>
      <c r="B33" s="212" t="s">
        <v>147</v>
      </c>
      <c r="C33" s="213"/>
      <c r="D33" s="214"/>
      <c r="E33" s="215">
        <f t="shared" ref="E33:T33" si="14">SUM(E29:E32)</f>
        <v>25</v>
      </c>
      <c r="F33" s="215">
        <f t="shared" si="14"/>
        <v>0</v>
      </c>
      <c r="G33" s="215">
        <f t="shared" si="14"/>
        <v>10</v>
      </c>
      <c r="H33" s="215">
        <f t="shared" si="14"/>
        <v>15</v>
      </c>
      <c r="I33" s="215">
        <f t="shared" si="14"/>
        <v>0</v>
      </c>
      <c r="J33" s="215">
        <f t="shared" si="14"/>
        <v>0</v>
      </c>
      <c r="K33" s="215">
        <f t="shared" si="14"/>
        <v>0</v>
      </c>
      <c r="L33" s="215">
        <f t="shared" si="14"/>
        <v>0</v>
      </c>
      <c r="M33" s="215">
        <f t="shared" si="14"/>
        <v>0</v>
      </c>
      <c r="N33" s="215">
        <f t="shared" si="14"/>
        <v>0</v>
      </c>
      <c r="O33" s="215">
        <f t="shared" si="14"/>
        <v>0</v>
      </c>
      <c r="P33" s="215">
        <f t="shared" si="14"/>
        <v>0</v>
      </c>
      <c r="Q33" s="215">
        <f t="shared" si="14"/>
        <v>0</v>
      </c>
      <c r="R33" s="215">
        <f t="shared" si="14"/>
        <v>10</v>
      </c>
      <c r="S33" s="215">
        <f t="shared" si="14"/>
        <v>50</v>
      </c>
      <c r="T33" s="215">
        <f t="shared" si="14"/>
        <v>60</v>
      </c>
      <c r="U33" s="215"/>
      <c r="V33" s="215">
        <f t="shared" ref="V33:AL33" si="15">SUM(V29:V32)</f>
        <v>2</v>
      </c>
      <c r="W33" s="215">
        <f t="shared" si="15"/>
        <v>10</v>
      </c>
      <c r="X33" s="215">
        <f t="shared" si="15"/>
        <v>0</v>
      </c>
      <c r="Y33" s="215">
        <f t="shared" si="15"/>
        <v>0</v>
      </c>
      <c r="Z33" s="215">
        <f t="shared" si="15"/>
        <v>50</v>
      </c>
      <c r="AA33" s="215">
        <f t="shared" si="15"/>
        <v>0</v>
      </c>
      <c r="AB33" s="215">
        <f t="shared" si="15"/>
        <v>0</v>
      </c>
      <c r="AC33" s="215">
        <f t="shared" si="15"/>
        <v>0</v>
      </c>
      <c r="AD33" s="215">
        <f t="shared" si="15"/>
        <v>0</v>
      </c>
      <c r="AE33" s="215">
        <f t="shared" si="15"/>
        <v>0</v>
      </c>
      <c r="AF33" s="215">
        <f t="shared" si="15"/>
        <v>0</v>
      </c>
      <c r="AG33" s="215">
        <f t="shared" si="15"/>
        <v>0</v>
      </c>
      <c r="AH33" s="215">
        <f t="shared" si="15"/>
        <v>0</v>
      </c>
      <c r="AI33" s="215">
        <f t="shared" si="15"/>
        <v>0</v>
      </c>
      <c r="AJ33" s="215">
        <f t="shared" si="15"/>
        <v>20</v>
      </c>
      <c r="AK33" s="215">
        <f t="shared" si="15"/>
        <v>60</v>
      </c>
      <c r="AL33" s="215">
        <f t="shared" si="15"/>
        <v>80</v>
      </c>
      <c r="AM33" s="215" t="s">
        <v>148</v>
      </c>
      <c r="AN33" s="215">
        <f>SUM(AN29:AN32)</f>
        <v>3</v>
      </c>
      <c r="AO33" s="215">
        <f>SUM(AO29:AO32)</f>
        <v>140</v>
      </c>
      <c r="AP33" s="215">
        <f>SUM(AP29:AP32)</f>
        <v>5</v>
      </c>
    </row>
    <row r="34" spans="1:42" ht="15.75" thickBot="1" x14ac:dyDescent="0.3">
      <c r="A34" s="2"/>
      <c r="B34" s="185" t="s">
        <v>159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7"/>
    </row>
    <row r="35" spans="1:42" ht="36" x14ac:dyDescent="0.25">
      <c r="A35" s="2" t="s">
        <v>144</v>
      </c>
      <c r="B35" s="228">
        <v>11</v>
      </c>
      <c r="C35" s="189" t="s">
        <v>50</v>
      </c>
      <c r="D35" s="265" t="s">
        <v>160</v>
      </c>
      <c r="E35" s="218">
        <v>15</v>
      </c>
      <c r="F35" s="205"/>
      <c r="G35" s="205"/>
      <c r="H35" s="207"/>
      <c r="I35" s="207"/>
      <c r="J35" s="207"/>
      <c r="K35" s="207"/>
      <c r="L35" s="207"/>
      <c r="M35" s="207"/>
      <c r="N35" s="207"/>
      <c r="O35" s="207"/>
      <c r="P35" s="205"/>
      <c r="Q35" s="207"/>
      <c r="R35" s="205">
        <v>10</v>
      </c>
      <c r="S35" s="207">
        <f>SUM(E35:P35)</f>
        <v>15</v>
      </c>
      <c r="T35" s="207">
        <f t="shared" ref="T35" si="16">SUM(E35:R35)</f>
        <v>25</v>
      </c>
      <c r="U35" s="208" t="s">
        <v>37</v>
      </c>
      <c r="V35" s="227">
        <f>TRUNC(T35/25)</f>
        <v>1</v>
      </c>
      <c r="W35" s="204"/>
      <c r="X35" s="205"/>
      <c r="Y35" s="205"/>
      <c r="Z35" s="205"/>
      <c r="AA35" s="209"/>
      <c r="AB35" s="209"/>
      <c r="AC35" s="209"/>
      <c r="AD35" s="209"/>
      <c r="AE35" s="206"/>
      <c r="AF35" s="206"/>
      <c r="AG35" s="206"/>
      <c r="AH35" s="205"/>
      <c r="AI35" s="206"/>
      <c r="AJ35" s="205"/>
      <c r="AK35" s="207">
        <f>SUM(W35:AH35)</f>
        <v>0</v>
      </c>
      <c r="AL35" s="207">
        <f t="shared" ref="AL35:AL48" si="17">SUM(W35:AJ35)</f>
        <v>0</v>
      </c>
      <c r="AM35" s="208"/>
      <c r="AN35" s="227">
        <f t="shared" ref="AN35:AN45" si="18">TRUNC(AL35/30)</f>
        <v>0</v>
      </c>
      <c r="AO35" s="201">
        <f t="shared" ref="AO35:AO48" si="19">T35+AL35</f>
        <v>25</v>
      </c>
      <c r="AP35" s="201">
        <f t="shared" ref="AP35:AP48" si="20">V35+AN35</f>
        <v>1</v>
      </c>
    </row>
    <row r="36" spans="1:42" ht="24" x14ac:dyDescent="0.25">
      <c r="A36" s="2" t="s">
        <v>144</v>
      </c>
      <c r="B36" s="188">
        <v>12</v>
      </c>
      <c r="C36" s="203" t="s">
        <v>50</v>
      </c>
      <c r="D36" s="266" t="s">
        <v>161</v>
      </c>
      <c r="E36" s="229">
        <v>15</v>
      </c>
      <c r="F36" s="230"/>
      <c r="G36" s="2"/>
      <c r="H36" s="231"/>
      <c r="I36" s="231"/>
      <c r="J36" s="231"/>
      <c r="K36" s="232">
        <v>20</v>
      </c>
      <c r="L36" s="231"/>
      <c r="M36" s="231"/>
      <c r="N36" s="231"/>
      <c r="O36" s="231"/>
      <c r="P36" s="230"/>
      <c r="Q36" s="231"/>
      <c r="R36" s="230">
        <v>25</v>
      </c>
      <c r="S36" s="207">
        <f>SUM(E36:P36)</f>
        <v>35</v>
      </c>
      <c r="T36" s="207">
        <f>SUM(E36:R36)</f>
        <v>60</v>
      </c>
      <c r="U36" s="208" t="s">
        <v>39</v>
      </c>
      <c r="V36" s="227">
        <f t="shared" ref="V36" si="21">TRUNC(T36/30)</f>
        <v>2</v>
      </c>
      <c r="W36" s="217"/>
      <c r="X36" s="205"/>
      <c r="Y36" s="205"/>
      <c r="Z36" s="207"/>
      <c r="AA36" s="207"/>
      <c r="AB36" s="207"/>
      <c r="AC36" s="207"/>
      <c r="AD36" s="207"/>
      <c r="AE36" s="207"/>
      <c r="AF36" s="207"/>
      <c r="AG36" s="207"/>
      <c r="AH36" s="205"/>
      <c r="AI36" s="207"/>
      <c r="AJ36" s="205"/>
      <c r="AK36" s="207">
        <f t="shared" ref="AK36:AK48" si="22">SUM(W36:AH36)</f>
        <v>0</v>
      </c>
      <c r="AL36" s="207">
        <f t="shared" si="17"/>
        <v>0</v>
      </c>
      <c r="AM36" s="208"/>
      <c r="AN36" s="227">
        <f t="shared" si="18"/>
        <v>0</v>
      </c>
      <c r="AO36" s="201">
        <f t="shared" si="19"/>
        <v>60</v>
      </c>
      <c r="AP36" s="201">
        <f t="shared" si="20"/>
        <v>2</v>
      </c>
    </row>
    <row r="37" spans="1:42" ht="24" x14ac:dyDescent="0.25">
      <c r="A37" s="2" t="s">
        <v>144</v>
      </c>
      <c r="B37" s="188">
        <v>13</v>
      </c>
      <c r="C37" s="203" t="s">
        <v>50</v>
      </c>
      <c r="D37" s="266" t="s">
        <v>162</v>
      </c>
      <c r="E37" s="218"/>
      <c r="F37" s="205"/>
      <c r="G37" s="205"/>
      <c r="H37" s="207"/>
      <c r="I37" s="207"/>
      <c r="J37" s="207"/>
      <c r="K37" s="207"/>
      <c r="L37" s="207"/>
      <c r="M37" s="207"/>
      <c r="N37" s="207"/>
      <c r="O37" s="207"/>
      <c r="P37" s="205"/>
      <c r="Q37" s="207"/>
      <c r="R37" s="205"/>
      <c r="S37" s="207">
        <f t="shared" ref="S37:S48" si="23">SUM(E37:P37)</f>
        <v>0</v>
      </c>
      <c r="T37" s="207"/>
      <c r="U37" s="208"/>
      <c r="V37" s="227"/>
      <c r="W37" s="233">
        <v>10</v>
      </c>
      <c r="X37" s="230"/>
      <c r="Y37" s="2"/>
      <c r="Z37" s="230">
        <v>15</v>
      </c>
      <c r="AA37" s="231"/>
      <c r="AB37" s="231"/>
      <c r="AC37" s="232"/>
      <c r="AD37" s="231"/>
      <c r="AE37" s="231"/>
      <c r="AF37" s="231"/>
      <c r="AG37" s="231"/>
      <c r="AH37" s="230"/>
      <c r="AI37" s="231"/>
      <c r="AJ37" s="230">
        <v>25</v>
      </c>
      <c r="AK37" s="207">
        <f t="shared" si="22"/>
        <v>25</v>
      </c>
      <c r="AL37" s="207">
        <f t="shared" si="17"/>
        <v>50</v>
      </c>
      <c r="AM37" s="208" t="s">
        <v>39</v>
      </c>
      <c r="AN37" s="227">
        <f>TRUNC(AL37/25)</f>
        <v>2</v>
      </c>
      <c r="AO37" s="201">
        <f t="shared" si="19"/>
        <v>50</v>
      </c>
      <c r="AP37" s="201">
        <f t="shared" si="20"/>
        <v>2</v>
      </c>
    </row>
    <row r="38" spans="1:42" ht="24" x14ac:dyDescent="0.25">
      <c r="A38" s="2" t="s">
        <v>144</v>
      </c>
      <c r="B38" s="188">
        <v>14</v>
      </c>
      <c r="C38" s="203" t="s">
        <v>50</v>
      </c>
      <c r="D38" s="266" t="s">
        <v>163</v>
      </c>
      <c r="E38" s="234">
        <v>15</v>
      </c>
      <c r="F38" s="205">
        <v>15</v>
      </c>
      <c r="G38" s="235"/>
      <c r="H38" s="205"/>
      <c r="I38" s="209"/>
      <c r="J38" s="209"/>
      <c r="K38" s="218">
        <v>20</v>
      </c>
      <c r="L38" s="209"/>
      <c r="M38" s="206"/>
      <c r="N38" s="206"/>
      <c r="O38" s="206"/>
      <c r="P38" s="205"/>
      <c r="Q38" s="206"/>
      <c r="R38" s="205">
        <v>10</v>
      </c>
      <c r="S38" s="207">
        <f t="shared" si="23"/>
        <v>50</v>
      </c>
      <c r="T38" s="207">
        <f t="shared" ref="T38:T45" si="24">SUM(E38:R38)</f>
        <v>60</v>
      </c>
      <c r="U38" s="208" t="s">
        <v>39</v>
      </c>
      <c r="V38" s="227">
        <f t="shared" ref="V38:V44" si="25">TRUNC(T38/30)</f>
        <v>2</v>
      </c>
      <c r="W38" s="204"/>
      <c r="X38" s="205"/>
      <c r="Y38" s="205"/>
      <c r="Z38" s="205"/>
      <c r="AA38" s="209"/>
      <c r="AB38" s="209"/>
      <c r="AC38" s="209"/>
      <c r="AD38" s="209"/>
      <c r="AE38" s="206"/>
      <c r="AF38" s="206"/>
      <c r="AG38" s="206"/>
      <c r="AH38" s="205"/>
      <c r="AI38" s="206"/>
      <c r="AJ38" s="205"/>
      <c r="AK38" s="207">
        <f t="shared" si="22"/>
        <v>0</v>
      </c>
      <c r="AL38" s="207">
        <f t="shared" si="17"/>
        <v>0</v>
      </c>
      <c r="AM38" s="208"/>
      <c r="AN38" s="227">
        <f t="shared" si="18"/>
        <v>0</v>
      </c>
      <c r="AO38" s="201">
        <f t="shared" si="19"/>
        <v>60</v>
      </c>
      <c r="AP38" s="201">
        <f t="shared" si="20"/>
        <v>2</v>
      </c>
    </row>
    <row r="39" spans="1:42" ht="24" x14ac:dyDescent="0.25">
      <c r="A39" s="2"/>
      <c r="B39" s="188">
        <v>15</v>
      </c>
      <c r="C39" s="203" t="s">
        <v>50</v>
      </c>
      <c r="D39" s="266" t="s">
        <v>164</v>
      </c>
      <c r="E39" s="234">
        <v>15</v>
      </c>
      <c r="F39" s="205">
        <v>15</v>
      </c>
      <c r="G39" s="2"/>
      <c r="H39" s="205"/>
      <c r="I39" s="209"/>
      <c r="J39" s="209"/>
      <c r="K39" s="218">
        <v>15</v>
      </c>
      <c r="L39" s="209"/>
      <c r="M39" s="206"/>
      <c r="N39" s="206"/>
      <c r="O39" s="206"/>
      <c r="P39" s="205"/>
      <c r="Q39" s="206"/>
      <c r="R39" s="205">
        <v>15</v>
      </c>
      <c r="S39" s="207">
        <f t="shared" si="23"/>
        <v>45</v>
      </c>
      <c r="T39" s="207">
        <f t="shared" si="24"/>
        <v>60</v>
      </c>
      <c r="U39" s="208" t="s">
        <v>37</v>
      </c>
      <c r="V39" s="227">
        <f t="shared" si="25"/>
        <v>2</v>
      </c>
      <c r="W39" s="204"/>
      <c r="X39" s="205"/>
      <c r="Y39" s="205"/>
      <c r="Z39" s="205"/>
      <c r="AA39" s="209"/>
      <c r="AB39" s="209"/>
      <c r="AC39" s="209"/>
      <c r="AD39" s="209"/>
      <c r="AE39" s="206"/>
      <c r="AF39" s="206"/>
      <c r="AG39" s="206"/>
      <c r="AH39" s="205"/>
      <c r="AI39" s="206"/>
      <c r="AJ39" s="205"/>
      <c r="AK39" s="207">
        <f t="shared" si="22"/>
        <v>0</v>
      </c>
      <c r="AL39" s="207">
        <f t="shared" si="17"/>
        <v>0</v>
      </c>
      <c r="AM39" s="208"/>
      <c r="AN39" s="227">
        <f t="shared" si="18"/>
        <v>0</v>
      </c>
      <c r="AO39" s="201">
        <f t="shared" si="19"/>
        <v>60</v>
      </c>
      <c r="AP39" s="201">
        <f t="shared" si="20"/>
        <v>2</v>
      </c>
    </row>
    <row r="40" spans="1:42" ht="24" x14ac:dyDescent="0.25">
      <c r="A40" s="2"/>
      <c r="B40" s="188">
        <v>16</v>
      </c>
      <c r="C40" s="203" t="s">
        <v>50</v>
      </c>
      <c r="D40" s="266" t="s">
        <v>165</v>
      </c>
      <c r="E40" s="234">
        <v>20</v>
      </c>
      <c r="F40" s="205"/>
      <c r="G40" s="205">
        <v>15</v>
      </c>
      <c r="H40" s="235"/>
      <c r="I40" s="209"/>
      <c r="J40" s="209"/>
      <c r="K40" s="218">
        <v>15</v>
      </c>
      <c r="L40" s="209"/>
      <c r="M40" s="206"/>
      <c r="N40" s="206"/>
      <c r="O40" s="206"/>
      <c r="P40" s="205"/>
      <c r="Q40" s="206"/>
      <c r="R40" s="205">
        <v>40</v>
      </c>
      <c r="S40" s="207">
        <f t="shared" si="23"/>
        <v>50</v>
      </c>
      <c r="T40" s="207">
        <f t="shared" si="24"/>
        <v>90</v>
      </c>
      <c r="U40" s="208" t="s">
        <v>39</v>
      </c>
      <c r="V40" s="227">
        <f t="shared" si="25"/>
        <v>3</v>
      </c>
      <c r="W40" s="204"/>
      <c r="X40" s="205"/>
      <c r="Y40" s="205"/>
      <c r="Z40" s="205"/>
      <c r="AA40" s="209"/>
      <c r="AB40" s="209"/>
      <c r="AC40" s="209"/>
      <c r="AD40" s="209"/>
      <c r="AE40" s="206"/>
      <c r="AF40" s="206"/>
      <c r="AG40" s="206"/>
      <c r="AH40" s="205"/>
      <c r="AI40" s="206"/>
      <c r="AJ40" s="205"/>
      <c r="AK40" s="207">
        <f t="shared" si="22"/>
        <v>0</v>
      </c>
      <c r="AL40" s="207">
        <f t="shared" si="17"/>
        <v>0</v>
      </c>
      <c r="AM40" s="208"/>
      <c r="AN40" s="227">
        <f t="shared" si="18"/>
        <v>0</v>
      </c>
      <c r="AO40" s="201">
        <f t="shared" si="19"/>
        <v>90</v>
      </c>
      <c r="AP40" s="201">
        <f t="shared" si="20"/>
        <v>3</v>
      </c>
    </row>
    <row r="41" spans="1:42" ht="24" x14ac:dyDescent="0.25">
      <c r="A41" s="2"/>
      <c r="B41" s="188">
        <v>17</v>
      </c>
      <c r="C41" s="203" t="s">
        <v>50</v>
      </c>
      <c r="D41" s="266" t="s">
        <v>166</v>
      </c>
      <c r="E41" s="234">
        <v>20</v>
      </c>
      <c r="F41" s="205">
        <v>10</v>
      </c>
      <c r="G41" s="2"/>
      <c r="H41" s="205"/>
      <c r="I41" s="209"/>
      <c r="J41" s="209"/>
      <c r="K41" s="218"/>
      <c r="L41" s="209"/>
      <c r="M41" s="206"/>
      <c r="N41" s="206"/>
      <c r="O41" s="206"/>
      <c r="P41" s="205"/>
      <c r="Q41" s="206"/>
      <c r="R41" s="205">
        <v>30</v>
      </c>
      <c r="S41" s="207">
        <f t="shared" si="23"/>
        <v>30</v>
      </c>
      <c r="T41" s="207">
        <f t="shared" si="24"/>
        <v>60</v>
      </c>
      <c r="U41" s="208" t="s">
        <v>37</v>
      </c>
      <c r="V41" s="227">
        <f t="shared" si="25"/>
        <v>2</v>
      </c>
      <c r="W41" s="204"/>
      <c r="X41" s="205"/>
      <c r="Y41" s="205"/>
      <c r="Z41" s="205"/>
      <c r="AA41" s="209"/>
      <c r="AB41" s="209"/>
      <c r="AC41" s="209"/>
      <c r="AD41" s="209"/>
      <c r="AE41" s="206"/>
      <c r="AF41" s="206"/>
      <c r="AG41" s="206"/>
      <c r="AH41" s="205"/>
      <c r="AI41" s="206"/>
      <c r="AJ41" s="205"/>
      <c r="AK41" s="207">
        <f t="shared" si="22"/>
        <v>0</v>
      </c>
      <c r="AL41" s="207">
        <f t="shared" si="17"/>
        <v>0</v>
      </c>
      <c r="AM41" s="208"/>
      <c r="AN41" s="227">
        <f t="shared" si="18"/>
        <v>0</v>
      </c>
      <c r="AO41" s="201">
        <f t="shared" si="19"/>
        <v>60</v>
      </c>
      <c r="AP41" s="201">
        <f t="shared" si="20"/>
        <v>2</v>
      </c>
    </row>
    <row r="42" spans="1:42" x14ac:dyDescent="0.25">
      <c r="A42" s="2"/>
      <c r="B42" s="188">
        <v>18</v>
      </c>
      <c r="C42" s="203" t="s">
        <v>50</v>
      </c>
      <c r="D42" s="266" t="s">
        <v>167</v>
      </c>
      <c r="E42" s="234">
        <v>25</v>
      </c>
      <c r="F42" s="205"/>
      <c r="G42" s="235"/>
      <c r="H42" s="205"/>
      <c r="I42" s="209"/>
      <c r="J42" s="209"/>
      <c r="K42" s="218">
        <v>15</v>
      </c>
      <c r="L42" s="209"/>
      <c r="M42" s="206"/>
      <c r="N42" s="206"/>
      <c r="O42" s="206"/>
      <c r="P42" s="205"/>
      <c r="Q42" s="206"/>
      <c r="R42" s="205">
        <v>20</v>
      </c>
      <c r="S42" s="207">
        <f t="shared" si="23"/>
        <v>40</v>
      </c>
      <c r="T42" s="207">
        <f t="shared" si="24"/>
        <v>60</v>
      </c>
      <c r="U42" s="208" t="s">
        <v>37</v>
      </c>
      <c r="V42" s="227">
        <f t="shared" si="25"/>
        <v>2</v>
      </c>
      <c r="W42" s="204"/>
      <c r="X42" s="205"/>
      <c r="Y42" s="205"/>
      <c r="Z42" s="205"/>
      <c r="AA42" s="209"/>
      <c r="AB42" s="209"/>
      <c r="AC42" s="209"/>
      <c r="AD42" s="209"/>
      <c r="AE42" s="206"/>
      <c r="AF42" s="206"/>
      <c r="AG42" s="206"/>
      <c r="AH42" s="205"/>
      <c r="AI42" s="206"/>
      <c r="AJ42" s="205"/>
      <c r="AK42" s="207">
        <f t="shared" si="22"/>
        <v>0</v>
      </c>
      <c r="AL42" s="207">
        <f t="shared" si="17"/>
        <v>0</v>
      </c>
      <c r="AM42" s="208"/>
      <c r="AN42" s="227">
        <f t="shared" si="18"/>
        <v>0</v>
      </c>
      <c r="AO42" s="201">
        <f t="shared" si="19"/>
        <v>60</v>
      </c>
      <c r="AP42" s="201">
        <f t="shared" si="20"/>
        <v>2</v>
      </c>
    </row>
    <row r="43" spans="1:42" ht="24" x14ac:dyDescent="0.25">
      <c r="A43" s="2"/>
      <c r="B43" s="188">
        <v>19</v>
      </c>
      <c r="C43" s="203" t="s">
        <v>50</v>
      </c>
      <c r="D43" s="266" t="s">
        <v>168</v>
      </c>
      <c r="E43" s="234">
        <v>15</v>
      </c>
      <c r="F43" s="205">
        <v>10</v>
      </c>
      <c r="G43" s="235"/>
      <c r="H43" s="205"/>
      <c r="I43" s="209"/>
      <c r="J43" s="209"/>
      <c r="K43" s="218">
        <v>15</v>
      </c>
      <c r="L43" s="209"/>
      <c r="M43" s="206"/>
      <c r="N43" s="206"/>
      <c r="O43" s="206"/>
      <c r="P43" s="205"/>
      <c r="Q43" s="206"/>
      <c r="R43" s="205">
        <v>20</v>
      </c>
      <c r="S43" s="207">
        <f t="shared" si="23"/>
        <v>40</v>
      </c>
      <c r="T43" s="207">
        <f t="shared" si="24"/>
        <v>60</v>
      </c>
      <c r="U43" s="208" t="s">
        <v>37</v>
      </c>
      <c r="V43" s="227">
        <f t="shared" si="25"/>
        <v>2</v>
      </c>
      <c r="W43" s="204"/>
      <c r="X43" s="205"/>
      <c r="Y43" s="205"/>
      <c r="Z43" s="205"/>
      <c r="AA43" s="209"/>
      <c r="AB43" s="209"/>
      <c r="AC43" s="209"/>
      <c r="AD43" s="209"/>
      <c r="AE43" s="206"/>
      <c r="AF43" s="206"/>
      <c r="AG43" s="206"/>
      <c r="AH43" s="205"/>
      <c r="AI43" s="206"/>
      <c r="AJ43" s="205"/>
      <c r="AK43" s="207">
        <f t="shared" si="22"/>
        <v>0</v>
      </c>
      <c r="AL43" s="207">
        <f t="shared" si="17"/>
        <v>0</v>
      </c>
      <c r="AM43" s="208"/>
      <c r="AN43" s="227">
        <f t="shared" si="18"/>
        <v>0</v>
      </c>
      <c r="AO43" s="201">
        <f t="shared" si="19"/>
        <v>60</v>
      </c>
      <c r="AP43" s="201">
        <f t="shared" si="20"/>
        <v>2</v>
      </c>
    </row>
    <row r="44" spans="1:42" ht="24" x14ac:dyDescent="0.25">
      <c r="A44" s="2"/>
      <c r="B44" s="188">
        <v>20</v>
      </c>
      <c r="C44" s="203" t="s">
        <v>50</v>
      </c>
      <c r="D44" s="266" t="s">
        <v>169</v>
      </c>
      <c r="E44" s="234">
        <v>15</v>
      </c>
      <c r="F44" s="205">
        <v>10</v>
      </c>
      <c r="G44" s="2"/>
      <c r="H44" s="205"/>
      <c r="I44" s="209"/>
      <c r="J44" s="209"/>
      <c r="K44" s="218">
        <v>15</v>
      </c>
      <c r="L44" s="209"/>
      <c r="M44" s="206"/>
      <c r="N44" s="206"/>
      <c r="O44" s="206"/>
      <c r="P44" s="205"/>
      <c r="Q44" s="206"/>
      <c r="R44" s="205">
        <v>20</v>
      </c>
      <c r="S44" s="207">
        <f t="shared" si="23"/>
        <v>40</v>
      </c>
      <c r="T44" s="207">
        <f t="shared" si="24"/>
        <v>60</v>
      </c>
      <c r="U44" s="208" t="s">
        <v>37</v>
      </c>
      <c r="V44" s="227">
        <f t="shared" si="25"/>
        <v>2</v>
      </c>
      <c r="W44" s="217"/>
      <c r="X44" s="205"/>
      <c r="Y44" s="205"/>
      <c r="Z44" s="207"/>
      <c r="AA44" s="207"/>
      <c r="AB44" s="207"/>
      <c r="AC44" s="207"/>
      <c r="AD44" s="207"/>
      <c r="AE44" s="207"/>
      <c r="AF44" s="207"/>
      <c r="AG44" s="207"/>
      <c r="AH44" s="205"/>
      <c r="AI44" s="207"/>
      <c r="AJ44" s="205"/>
      <c r="AK44" s="207">
        <f t="shared" si="22"/>
        <v>0</v>
      </c>
      <c r="AL44" s="207">
        <f t="shared" si="17"/>
        <v>0</v>
      </c>
      <c r="AM44" s="208"/>
      <c r="AN44" s="227">
        <f t="shared" si="18"/>
        <v>0</v>
      </c>
      <c r="AO44" s="201">
        <f t="shared" si="19"/>
        <v>60</v>
      </c>
      <c r="AP44" s="201">
        <f t="shared" si="20"/>
        <v>2</v>
      </c>
    </row>
    <row r="45" spans="1:42" ht="48" x14ac:dyDescent="0.25">
      <c r="A45" s="2"/>
      <c r="B45" s="188">
        <v>21</v>
      </c>
      <c r="C45" s="203" t="s">
        <v>50</v>
      </c>
      <c r="D45" s="266" t="s">
        <v>170</v>
      </c>
      <c r="E45" s="234">
        <v>20</v>
      </c>
      <c r="F45" s="205"/>
      <c r="G45" s="205">
        <v>25</v>
      </c>
      <c r="H45" s="205"/>
      <c r="I45" s="209"/>
      <c r="J45" s="209"/>
      <c r="K45" s="218"/>
      <c r="L45" s="209"/>
      <c r="M45" s="206"/>
      <c r="N45" s="206"/>
      <c r="O45" s="206"/>
      <c r="P45" s="205"/>
      <c r="Q45" s="206"/>
      <c r="R45" s="205">
        <v>30</v>
      </c>
      <c r="S45" s="207">
        <f t="shared" si="23"/>
        <v>45</v>
      </c>
      <c r="T45" s="207">
        <f t="shared" si="24"/>
        <v>75</v>
      </c>
      <c r="U45" s="208" t="s">
        <v>37</v>
      </c>
      <c r="V45" s="227">
        <f>TRUNC(T45/25)</f>
        <v>3</v>
      </c>
      <c r="W45" s="204"/>
      <c r="X45" s="205"/>
      <c r="Y45" s="205"/>
      <c r="Z45" s="205"/>
      <c r="AA45" s="209"/>
      <c r="AB45" s="209"/>
      <c r="AC45" s="209"/>
      <c r="AD45" s="209"/>
      <c r="AE45" s="206"/>
      <c r="AF45" s="206"/>
      <c r="AG45" s="206"/>
      <c r="AH45" s="205"/>
      <c r="AI45" s="206"/>
      <c r="AJ45" s="205"/>
      <c r="AK45" s="207">
        <f t="shared" si="22"/>
        <v>0</v>
      </c>
      <c r="AL45" s="207">
        <f t="shared" si="17"/>
        <v>0</v>
      </c>
      <c r="AM45" s="208"/>
      <c r="AN45" s="227">
        <f t="shared" si="18"/>
        <v>0</v>
      </c>
      <c r="AO45" s="201">
        <f t="shared" si="19"/>
        <v>75</v>
      </c>
      <c r="AP45" s="201">
        <f t="shared" si="20"/>
        <v>3</v>
      </c>
    </row>
    <row r="46" spans="1:42" ht="48" x14ac:dyDescent="0.25">
      <c r="A46" s="2"/>
      <c r="B46" s="188">
        <v>22</v>
      </c>
      <c r="C46" s="203" t="s">
        <v>50</v>
      </c>
      <c r="D46" s="266" t="s">
        <v>171</v>
      </c>
      <c r="E46" s="218"/>
      <c r="F46" s="205"/>
      <c r="G46" s="205"/>
      <c r="H46" s="207"/>
      <c r="I46" s="207"/>
      <c r="J46" s="207"/>
      <c r="K46" s="207"/>
      <c r="L46" s="207"/>
      <c r="M46" s="207"/>
      <c r="N46" s="207"/>
      <c r="O46" s="207"/>
      <c r="P46" s="205"/>
      <c r="Q46" s="207"/>
      <c r="R46" s="205"/>
      <c r="S46" s="207">
        <f t="shared" si="23"/>
        <v>0</v>
      </c>
      <c r="T46" s="207"/>
      <c r="U46" s="208"/>
      <c r="V46" s="227"/>
      <c r="W46" s="204">
        <v>15</v>
      </c>
      <c r="X46" s="205"/>
      <c r="Y46" s="205">
        <v>30</v>
      </c>
      <c r="Z46" s="205"/>
      <c r="AA46" s="209"/>
      <c r="AB46" s="209"/>
      <c r="AC46" s="218"/>
      <c r="AD46" s="209"/>
      <c r="AE46" s="206"/>
      <c r="AF46" s="206"/>
      <c r="AG46" s="206"/>
      <c r="AH46" s="205"/>
      <c r="AI46" s="206"/>
      <c r="AJ46" s="205">
        <v>30</v>
      </c>
      <c r="AK46" s="207">
        <f t="shared" si="22"/>
        <v>45</v>
      </c>
      <c r="AL46" s="207">
        <f t="shared" si="17"/>
        <v>75</v>
      </c>
      <c r="AM46" s="208" t="s">
        <v>37</v>
      </c>
      <c r="AN46" s="227">
        <f>TRUNC(AL46/25)</f>
        <v>3</v>
      </c>
      <c r="AO46" s="201">
        <f t="shared" si="19"/>
        <v>75</v>
      </c>
      <c r="AP46" s="201">
        <f t="shared" si="20"/>
        <v>3</v>
      </c>
    </row>
    <row r="47" spans="1:42" ht="36" x14ac:dyDescent="0.25">
      <c r="A47" s="2"/>
      <c r="B47" s="188">
        <v>23</v>
      </c>
      <c r="C47" s="203" t="s">
        <v>50</v>
      </c>
      <c r="D47" s="266" t="s">
        <v>172</v>
      </c>
      <c r="E47" s="218"/>
      <c r="F47" s="205"/>
      <c r="G47" s="205"/>
      <c r="H47" s="207"/>
      <c r="I47" s="207"/>
      <c r="J47" s="207"/>
      <c r="K47" s="207"/>
      <c r="L47" s="207"/>
      <c r="M47" s="207"/>
      <c r="N47" s="207"/>
      <c r="O47" s="207"/>
      <c r="P47" s="205"/>
      <c r="Q47" s="207"/>
      <c r="R47" s="205"/>
      <c r="S47" s="207">
        <f t="shared" si="23"/>
        <v>0</v>
      </c>
      <c r="T47" s="207"/>
      <c r="U47" s="208"/>
      <c r="V47" s="227"/>
      <c r="W47" s="204">
        <v>15</v>
      </c>
      <c r="X47" s="205"/>
      <c r="Y47" s="205">
        <v>30</v>
      </c>
      <c r="Z47" s="205"/>
      <c r="AA47" s="209"/>
      <c r="AB47" s="209"/>
      <c r="AC47" s="218"/>
      <c r="AD47" s="209"/>
      <c r="AE47" s="206"/>
      <c r="AF47" s="206"/>
      <c r="AG47" s="206"/>
      <c r="AH47" s="205"/>
      <c r="AI47" s="206"/>
      <c r="AJ47" s="205">
        <v>30</v>
      </c>
      <c r="AK47" s="207">
        <f t="shared" si="22"/>
        <v>45</v>
      </c>
      <c r="AL47" s="207">
        <f t="shared" si="17"/>
        <v>75</v>
      </c>
      <c r="AM47" s="208" t="s">
        <v>37</v>
      </c>
      <c r="AN47" s="227">
        <f>TRUNC(AL47/25)</f>
        <v>3</v>
      </c>
      <c r="AO47" s="201">
        <f t="shared" si="19"/>
        <v>75</v>
      </c>
      <c r="AP47" s="201">
        <f t="shared" si="20"/>
        <v>3</v>
      </c>
    </row>
    <row r="48" spans="1:42" ht="36.75" thickBot="1" x14ac:dyDescent="0.3">
      <c r="A48" s="2"/>
      <c r="B48" s="236">
        <v>24</v>
      </c>
      <c r="C48" s="237" t="s">
        <v>50</v>
      </c>
      <c r="D48" s="267" t="s">
        <v>173</v>
      </c>
      <c r="E48" s="218"/>
      <c r="F48" s="205"/>
      <c r="G48" s="205"/>
      <c r="H48" s="207"/>
      <c r="I48" s="207"/>
      <c r="J48" s="207"/>
      <c r="K48" s="207"/>
      <c r="L48" s="207"/>
      <c r="M48" s="207"/>
      <c r="N48" s="207"/>
      <c r="O48" s="207"/>
      <c r="P48" s="205"/>
      <c r="Q48" s="207"/>
      <c r="R48" s="205"/>
      <c r="S48" s="207">
        <f t="shared" si="23"/>
        <v>0</v>
      </c>
      <c r="T48" s="207"/>
      <c r="U48" s="208"/>
      <c r="V48" s="227"/>
      <c r="W48" s="204">
        <v>15</v>
      </c>
      <c r="X48" s="205"/>
      <c r="Y48" s="205">
        <v>20</v>
      </c>
      <c r="Z48" s="205"/>
      <c r="AA48" s="209"/>
      <c r="AB48" s="209"/>
      <c r="AC48" s="218"/>
      <c r="AD48" s="209"/>
      <c r="AE48" s="206"/>
      <c r="AF48" s="206"/>
      <c r="AG48" s="206"/>
      <c r="AH48" s="205"/>
      <c r="AI48" s="206"/>
      <c r="AJ48" s="205">
        <v>15</v>
      </c>
      <c r="AK48" s="207">
        <f t="shared" si="22"/>
        <v>35</v>
      </c>
      <c r="AL48" s="207">
        <f t="shared" si="17"/>
        <v>50</v>
      </c>
      <c r="AM48" s="208" t="s">
        <v>37</v>
      </c>
      <c r="AN48" s="227">
        <f>TRUNC(AL48/25)</f>
        <v>2</v>
      </c>
      <c r="AO48" s="201">
        <f t="shared" si="19"/>
        <v>50</v>
      </c>
      <c r="AP48" s="201">
        <f t="shared" si="20"/>
        <v>2</v>
      </c>
    </row>
    <row r="49" spans="1:42" ht="15.75" thickBot="1" x14ac:dyDescent="0.3">
      <c r="A49" s="2"/>
      <c r="B49" s="212" t="s">
        <v>147</v>
      </c>
      <c r="C49" s="213"/>
      <c r="D49" s="214"/>
      <c r="E49" s="215">
        <f t="shared" ref="E49:T49" si="26">SUM(E35:E48)</f>
        <v>175</v>
      </c>
      <c r="F49" s="215">
        <f t="shared" si="26"/>
        <v>60</v>
      </c>
      <c r="G49" s="215">
        <f t="shared" si="26"/>
        <v>40</v>
      </c>
      <c r="H49" s="215">
        <f t="shared" si="26"/>
        <v>0</v>
      </c>
      <c r="I49" s="215">
        <f t="shared" si="26"/>
        <v>0</v>
      </c>
      <c r="J49" s="215">
        <f t="shared" si="26"/>
        <v>0</v>
      </c>
      <c r="K49" s="215">
        <f>SUM(K35:K48)</f>
        <v>115</v>
      </c>
      <c r="L49" s="215">
        <f t="shared" si="26"/>
        <v>0</v>
      </c>
      <c r="M49" s="215">
        <f t="shared" si="26"/>
        <v>0</v>
      </c>
      <c r="N49" s="215">
        <f t="shared" si="26"/>
        <v>0</v>
      </c>
      <c r="O49" s="215">
        <f t="shared" si="26"/>
        <v>0</v>
      </c>
      <c r="P49" s="215">
        <f t="shared" si="26"/>
        <v>0</v>
      </c>
      <c r="Q49" s="215">
        <f t="shared" si="26"/>
        <v>0</v>
      </c>
      <c r="R49" s="215">
        <f t="shared" si="26"/>
        <v>220</v>
      </c>
      <c r="S49" s="215">
        <f t="shared" si="26"/>
        <v>390</v>
      </c>
      <c r="T49" s="215">
        <f t="shared" si="26"/>
        <v>610</v>
      </c>
      <c r="U49" s="215" t="s">
        <v>174</v>
      </c>
      <c r="V49" s="215">
        <f t="shared" ref="V49:AL49" si="27">SUM(V35:V48)</f>
        <v>21</v>
      </c>
      <c r="W49" s="215">
        <f t="shared" si="27"/>
        <v>55</v>
      </c>
      <c r="X49" s="215">
        <f t="shared" si="27"/>
        <v>0</v>
      </c>
      <c r="Y49" s="215">
        <f t="shared" si="27"/>
        <v>80</v>
      </c>
      <c r="Z49" s="215">
        <f t="shared" si="27"/>
        <v>15</v>
      </c>
      <c r="AA49" s="215">
        <f t="shared" si="27"/>
        <v>0</v>
      </c>
      <c r="AB49" s="215">
        <f t="shared" si="27"/>
        <v>0</v>
      </c>
      <c r="AC49" s="215">
        <f t="shared" si="27"/>
        <v>0</v>
      </c>
      <c r="AD49" s="215">
        <f t="shared" si="27"/>
        <v>0</v>
      </c>
      <c r="AE49" s="215">
        <f t="shared" si="27"/>
        <v>0</v>
      </c>
      <c r="AF49" s="215">
        <f t="shared" si="27"/>
        <v>0</v>
      </c>
      <c r="AG49" s="215">
        <f t="shared" si="27"/>
        <v>0</v>
      </c>
      <c r="AH49" s="215">
        <f t="shared" si="27"/>
        <v>0</v>
      </c>
      <c r="AI49" s="215">
        <f t="shared" si="27"/>
        <v>0</v>
      </c>
      <c r="AJ49" s="215">
        <f t="shared" si="27"/>
        <v>100</v>
      </c>
      <c r="AK49" s="215">
        <f t="shared" si="27"/>
        <v>150</v>
      </c>
      <c r="AL49" s="215">
        <f t="shared" si="27"/>
        <v>250</v>
      </c>
      <c r="AM49" s="215" t="s">
        <v>148</v>
      </c>
      <c r="AN49" s="215">
        <f>SUM(AN35:AN48)</f>
        <v>10</v>
      </c>
      <c r="AO49" s="215">
        <f>SUM(AO35:AO48)</f>
        <v>860</v>
      </c>
      <c r="AP49" s="215">
        <f>SUM(AP35:AP48)</f>
        <v>31</v>
      </c>
    </row>
    <row r="50" spans="1:42" ht="15.75" thickBot="1" x14ac:dyDescent="0.3">
      <c r="A50" s="2"/>
      <c r="B50" s="185" t="s">
        <v>175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7"/>
    </row>
    <row r="51" spans="1:42" ht="108.75" thickBot="1" x14ac:dyDescent="0.3">
      <c r="A51" s="2"/>
      <c r="B51" s="202">
        <v>25</v>
      </c>
      <c r="C51" s="216" t="s">
        <v>50</v>
      </c>
      <c r="D51" s="262" t="s">
        <v>176</v>
      </c>
      <c r="E51" s="217"/>
      <c r="F51" s="218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>
        <f>SUM(E51:P51)</f>
        <v>0</v>
      </c>
      <c r="T51" s="207">
        <f t="shared" ref="T51" si="28">SUM(E51:R51)</f>
        <v>0</v>
      </c>
      <c r="U51" s="220"/>
      <c r="V51" s="219">
        <f t="shared" ref="V51" si="29">TRUNC(T51/30)</f>
        <v>0</v>
      </c>
      <c r="W51" s="218"/>
      <c r="X51" s="218"/>
      <c r="Y51" s="218"/>
      <c r="Z51" s="218"/>
      <c r="AA51" s="218"/>
      <c r="AB51" s="218"/>
      <c r="AC51" s="218"/>
      <c r="AD51" s="218"/>
      <c r="AE51" s="207"/>
      <c r="AF51" s="207"/>
      <c r="AG51" s="207"/>
      <c r="AH51" s="207"/>
      <c r="AI51" s="207">
        <v>150</v>
      </c>
      <c r="AJ51" s="207"/>
      <c r="AK51" s="207">
        <f>SUM(W51:AH51)</f>
        <v>0</v>
      </c>
      <c r="AL51" s="207">
        <f t="shared" ref="AL51" si="30">SUM(W51:AJ51)</f>
        <v>150</v>
      </c>
      <c r="AM51" s="220" t="s">
        <v>62</v>
      </c>
      <c r="AN51" s="219">
        <f t="shared" ref="AN51" si="31">TRUNC(AL51/25)</f>
        <v>6</v>
      </c>
      <c r="AO51" s="201">
        <f t="shared" ref="AO51" si="32">T51+AL51</f>
        <v>150</v>
      </c>
      <c r="AP51" s="201">
        <f t="shared" ref="AP51" si="33">V51+AN51</f>
        <v>6</v>
      </c>
    </row>
    <row r="52" spans="1:42" ht="15.75" thickBot="1" x14ac:dyDescent="0.3">
      <c r="A52" s="2"/>
      <c r="B52" s="212" t="s">
        <v>147</v>
      </c>
      <c r="C52" s="213"/>
      <c r="D52" s="214"/>
      <c r="E52" s="215">
        <f>SUM(E51:E51)</f>
        <v>0</v>
      </c>
      <c r="F52" s="215">
        <f t="shared" ref="F52:T52" si="34">SUM(F51:F51)</f>
        <v>0</v>
      </c>
      <c r="G52" s="215">
        <f t="shared" si="34"/>
        <v>0</v>
      </c>
      <c r="H52" s="215">
        <f t="shared" si="34"/>
        <v>0</v>
      </c>
      <c r="I52" s="215">
        <f t="shared" si="34"/>
        <v>0</v>
      </c>
      <c r="J52" s="215">
        <f t="shared" si="34"/>
        <v>0</v>
      </c>
      <c r="K52" s="215">
        <f t="shared" si="34"/>
        <v>0</v>
      </c>
      <c r="L52" s="215">
        <f t="shared" si="34"/>
        <v>0</v>
      </c>
      <c r="M52" s="215">
        <f t="shared" si="34"/>
        <v>0</v>
      </c>
      <c r="N52" s="215">
        <f t="shared" si="34"/>
        <v>0</v>
      </c>
      <c r="O52" s="215">
        <f t="shared" si="34"/>
        <v>0</v>
      </c>
      <c r="P52" s="215">
        <f t="shared" si="34"/>
        <v>0</v>
      </c>
      <c r="Q52" s="215">
        <f t="shared" si="34"/>
        <v>0</v>
      </c>
      <c r="R52" s="215">
        <f t="shared" si="34"/>
        <v>0</v>
      </c>
      <c r="S52" s="215">
        <f t="shared" si="34"/>
        <v>0</v>
      </c>
      <c r="T52" s="215">
        <f t="shared" si="34"/>
        <v>0</v>
      </c>
      <c r="U52" s="215"/>
      <c r="V52" s="215">
        <f t="shared" ref="V52:AL52" si="35">SUM(V51:V51)</f>
        <v>0</v>
      </c>
      <c r="W52" s="215">
        <f t="shared" si="35"/>
        <v>0</v>
      </c>
      <c r="X52" s="215">
        <f t="shared" si="35"/>
        <v>0</v>
      </c>
      <c r="Y52" s="215">
        <f t="shared" si="35"/>
        <v>0</v>
      </c>
      <c r="Z52" s="215">
        <f t="shared" si="35"/>
        <v>0</v>
      </c>
      <c r="AA52" s="215">
        <f t="shared" si="35"/>
        <v>0</v>
      </c>
      <c r="AB52" s="215">
        <f t="shared" si="35"/>
        <v>0</v>
      </c>
      <c r="AC52" s="215">
        <f t="shared" si="35"/>
        <v>0</v>
      </c>
      <c r="AD52" s="215">
        <f t="shared" si="35"/>
        <v>0</v>
      </c>
      <c r="AE52" s="215">
        <f t="shared" si="35"/>
        <v>0</v>
      </c>
      <c r="AF52" s="215">
        <f t="shared" si="35"/>
        <v>0</v>
      </c>
      <c r="AG52" s="215">
        <f t="shared" si="35"/>
        <v>0</v>
      </c>
      <c r="AH52" s="215">
        <f t="shared" si="35"/>
        <v>0</v>
      </c>
      <c r="AI52" s="215">
        <f t="shared" si="35"/>
        <v>150</v>
      </c>
      <c r="AJ52" s="215">
        <f t="shared" si="35"/>
        <v>0</v>
      </c>
      <c r="AK52" s="215">
        <f t="shared" si="35"/>
        <v>0</v>
      </c>
      <c r="AL52" s="215">
        <f t="shared" si="35"/>
        <v>150</v>
      </c>
      <c r="AM52" s="215"/>
      <c r="AN52" s="215">
        <f>SUM(AN51:AN51)</f>
        <v>6</v>
      </c>
      <c r="AO52" s="215">
        <f>SUM(AO51:AO51)</f>
        <v>150</v>
      </c>
      <c r="AP52" s="215">
        <f>SUM(AP51:AP51)</f>
        <v>6</v>
      </c>
    </row>
    <row r="53" spans="1:42" ht="15.75" thickBot="1" x14ac:dyDescent="0.3">
      <c r="A53" s="2"/>
      <c r="B53" s="238" t="s">
        <v>177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40"/>
    </row>
    <row r="54" spans="1:42" ht="72.75" thickBot="1" x14ac:dyDescent="0.3">
      <c r="A54" s="241" t="s">
        <v>144</v>
      </c>
      <c r="B54" s="242">
        <v>26</v>
      </c>
      <c r="C54" s="189" t="s">
        <v>50</v>
      </c>
      <c r="D54" s="268" t="s">
        <v>178</v>
      </c>
      <c r="E54" s="243">
        <v>30</v>
      </c>
      <c r="F54" s="244"/>
      <c r="G54" s="245">
        <v>30</v>
      </c>
      <c r="H54" s="246"/>
      <c r="I54" s="246"/>
      <c r="J54" s="245"/>
      <c r="K54" s="246"/>
      <c r="L54" s="246"/>
      <c r="M54" s="246"/>
      <c r="N54" s="246"/>
      <c r="O54" s="246"/>
      <c r="P54" s="246"/>
      <c r="Q54" s="246"/>
      <c r="R54" s="246">
        <v>30</v>
      </c>
      <c r="S54" s="246">
        <f>SUM(E54:P54)</f>
        <v>60</v>
      </c>
      <c r="T54" s="246">
        <f>SUM(E54:R54)</f>
        <v>90</v>
      </c>
      <c r="U54" s="198" t="s">
        <v>37</v>
      </c>
      <c r="V54" s="247">
        <f>TRUNC(T54/30)</f>
        <v>3</v>
      </c>
      <c r="W54" s="243">
        <v>100</v>
      </c>
      <c r="X54" s="244"/>
      <c r="Y54" s="245">
        <v>100</v>
      </c>
      <c r="Z54" s="246"/>
      <c r="AA54" s="246"/>
      <c r="AB54" s="245"/>
      <c r="AC54" s="246"/>
      <c r="AD54" s="246"/>
      <c r="AE54" s="246"/>
      <c r="AF54" s="246"/>
      <c r="AG54" s="246"/>
      <c r="AH54" s="246"/>
      <c r="AI54" s="246"/>
      <c r="AJ54" s="246">
        <v>100</v>
      </c>
      <c r="AK54" s="246">
        <f>SUM(W54:AH54)</f>
        <v>200</v>
      </c>
      <c r="AL54" s="246">
        <f>SUM(W54:AJ54)</f>
        <v>300</v>
      </c>
      <c r="AM54" s="198" t="s">
        <v>37</v>
      </c>
      <c r="AN54" s="247">
        <f>TRUNC(AL54/30)</f>
        <v>10</v>
      </c>
      <c r="AO54" s="248">
        <f t="shared" ref="AO54" si="36">T54+AL54</f>
        <v>390</v>
      </c>
      <c r="AP54" s="248">
        <f t="shared" ref="AP54" si="37">V54+AN54</f>
        <v>13</v>
      </c>
    </row>
    <row r="55" spans="1:42" ht="15.75" thickBot="1" x14ac:dyDescent="0.3">
      <c r="A55" s="2"/>
      <c r="B55" s="212" t="s">
        <v>147</v>
      </c>
      <c r="C55" s="213"/>
      <c r="D55" s="214"/>
      <c r="E55" s="215">
        <f t="shared" ref="E55:T55" si="38">SUM(E54:E54)</f>
        <v>30</v>
      </c>
      <c r="F55" s="215">
        <f t="shared" si="38"/>
        <v>0</v>
      </c>
      <c r="G55" s="215">
        <f t="shared" si="38"/>
        <v>30</v>
      </c>
      <c r="H55" s="215">
        <f t="shared" si="38"/>
        <v>0</v>
      </c>
      <c r="I55" s="215">
        <f t="shared" si="38"/>
        <v>0</v>
      </c>
      <c r="J55" s="215">
        <f t="shared" si="38"/>
        <v>0</v>
      </c>
      <c r="K55" s="215">
        <f t="shared" si="38"/>
        <v>0</v>
      </c>
      <c r="L55" s="215">
        <f t="shared" si="38"/>
        <v>0</v>
      </c>
      <c r="M55" s="215">
        <f t="shared" si="38"/>
        <v>0</v>
      </c>
      <c r="N55" s="215">
        <f t="shared" si="38"/>
        <v>0</v>
      </c>
      <c r="O55" s="215">
        <f t="shared" si="38"/>
        <v>0</v>
      </c>
      <c r="P55" s="215">
        <f t="shared" si="38"/>
        <v>0</v>
      </c>
      <c r="Q55" s="215">
        <f t="shared" si="38"/>
        <v>0</v>
      </c>
      <c r="R55" s="215">
        <f t="shared" si="38"/>
        <v>30</v>
      </c>
      <c r="S55" s="215">
        <f t="shared" si="38"/>
        <v>60</v>
      </c>
      <c r="T55" s="215">
        <f t="shared" si="38"/>
        <v>90</v>
      </c>
      <c r="U55" s="215"/>
      <c r="V55" s="215">
        <f t="shared" ref="V55:AL55" si="39">SUM(V54:V54)</f>
        <v>3</v>
      </c>
      <c r="W55" s="215">
        <f t="shared" si="39"/>
        <v>100</v>
      </c>
      <c r="X55" s="215">
        <f t="shared" si="39"/>
        <v>0</v>
      </c>
      <c r="Y55" s="215">
        <f t="shared" si="39"/>
        <v>100</v>
      </c>
      <c r="Z55" s="215">
        <f t="shared" si="39"/>
        <v>0</v>
      </c>
      <c r="AA55" s="215">
        <f t="shared" si="39"/>
        <v>0</v>
      </c>
      <c r="AB55" s="215">
        <f t="shared" si="39"/>
        <v>0</v>
      </c>
      <c r="AC55" s="215">
        <f t="shared" si="39"/>
        <v>0</v>
      </c>
      <c r="AD55" s="215">
        <f t="shared" si="39"/>
        <v>0</v>
      </c>
      <c r="AE55" s="215">
        <f t="shared" si="39"/>
        <v>0</v>
      </c>
      <c r="AF55" s="215">
        <f t="shared" si="39"/>
        <v>0</v>
      </c>
      <c r="AG55" s="215">
        <f t="shared" si="39"/>
        <v>0</v>
      </c>
      <c r="AH55" s="215">
        <f t="shared" si="39"/>
        <v>0</v>
      </c>
      <c r="AI55" s="215">
        <f t="shared" si="39"/>
        <v>0</v>
      </c>
      <c r="AJ55" s="215">
        <f t="shared" si="39"/>
        <v>100</v>
      </c>
      <c r="AK55" s="215">
        <f t="shared" si="39"/>
        <v>200</v>
      </c>
      <c r="AL55" s="215">
        <f t="shared" si="39"/>
        <v>300</v>
      </c>
      <c r="AM55" s="215"/>
      <c r="AN55" s="215">
        <f>SUM(AN54:AN54)</f>
        <v>10</v>
      </c>
      <c r="AO55" s="215">
        <f>SUM(AO54:AO54)</f>
        <v>390</v>
      </c>
      <c r="AP55" s="215">
        <f>SUM(AP54:AP54)</f>
        <v>13</v>
      </c>
    </row>
    <row r="56" spans="1:42" ht="15.75" thickBot="1" x14ac:dyDescent="0.3">
      <c r="A56" s="2"/>
      <c r="B56" s="249" t="s">
        <v>48</v>
      </c>
      <c r="C56" s="250"/>
      <c r="D56" s="251"/>
      <c r="E56" s="252">
        <f t="shared" ref="E56:T56" si="40">E21+E27+E33+E49+E52+E55</f>
        <v>255</v>
      </c>
      <c r="F56" s="252">
        <f t="shared" si="40"/>
        <v>60</v>
      </c>
      <c r="G56" s="252">
        <f t="shared" si="40"/>
        <v>110</v>
      </c>
      <c r="H56" s="252">
        <f t="shared" si="40"/>
        <v>15</v>
      </c>
      <c r="I56" s="252">
        <f t="shared" si="40"/>
        <v>0</v>
      </c>
      <c r="J56" s="252">
        <f t="shared" si="40"/>
        <v>0</v>
      </c>
      <c r="K56" s="252">
        <f t="shared" si="40"/>
        <v>115</v>
      </c>
      <c r="L56" s="252">
        <f t="shared" si="40"/>
        <v>0</v>
      </c>
      <c r="M56" s="252">
        <f t="shared" si="40"/>
        <v>0</v>
      </c>
      <c r="N56" s="252">
        <f t="shared" si="40"/>
        <v>30</v>
      </c>
      <c r="O56" s="252">
        <f t="shared" si="40"/>
        <v>0</v>
      </c>
      <c r="P56" s="252">
        <f t="shared" si="40"/>
        <v>0</v>
      </c>
      <c r="Q56" s="252">
        <f t="shared" si="40"/>
        <v>0</v>
      </c>
      <c r="R56" s="252">
        <f t="shared" si="40"/>
        <v>320</v>
      </c>
      <c r="S56" s="252">
        <f t="shared" si="40"/>
        <v>585</v>
      </c>
      <c r="T56" s="252">
        <f t="shared" si="40"/>
        <v>905</v>
      </c>
      <c r="U56" s="252" t="s">
        <v>179</v>
      </c>
      <c r="V56" s="252">
        <f t="shared" ref="V56:AL56" si="41">V21+V27+V33+V49+V52+V55</f>
        <v>31</v>
      </c>
      <c r="W56" s="252">
        <f t="shared" si="41"/>
        <v>181</v>
      </c>
      <c r="X56" s="252">
        <f t="shared" si="41"/>
        <v>0</v>
      </c>
      <c r="Y56" s="252">
        <f t="shared" si="41"/>
        <v>204</v>
      </c>
      <c r="Z56" s="252">
        <f t="shared" si="41"/>
        <v>65</v>
      </c>
      <c r="AA56" s="252">
        <f t="shared" si="41"/>
        <v>0</v>
      </c>
      <c r="AB56" s="252">
        <f t="shared" si="41"/>
        <v>0</v>
      </c>
      <c r="AC56" s="252">
        <f t="shared" si="41"/>
        <v>0</v>
      </c>
      <c r="AD56" s="252">
        <f t="shared" si="41"/>
        <v>0</v>
      </c>
      <c r="AE56" s="252">
        <f t="shared" si="41"/>
        <v>0</v>
      </c>
      <c r="AF56" s="252">
        <f t="shared" si="41"/>
        <v>0</v>
      </c>
      <c r="AG56" s="252">
        <f t="shared" si="41"/>
        <v>0</v>
      </c>
      <c r="AH56" s="252">
        <f t="shared" si="41"/>
        <v>15</v>
      </c>
      <c r="AI56" s="252">
        <f t="shared" si="41"/>
        <v>150</v>
      </c>
      <c r="AJ56" s="252">
        <f t="shared" si="41"/>
        <v>230</v>
      </c>
      <c r="AK56" s="252">
        <f t="shared" si="41"/>
        <v>465</v>
      </c>
      <c r="AL56" s="252">
        <f t="shared" si="41"/>
        <v>845</v>
      </c>
      <c r="AM56" s="252" t="s">
        <v>180</v>
      </c>
      <c r="AN56" s="252">
        <f>AN21+AN27+AN33+AN49+AN52+AN55</f>
        <v>31</v>
      </c>
      <c r="AO56" s="252">
        <f>AO21+AO27+AO33+AO49+AO52+AO55</f>
        <v>1750</v>
      </c>
      <c r="AP56" s="252">
        <f>AP21+AP27+AP33+AP49+AP52+AP55</f>
        <v>62</v>
      </c>
    </row>
    <row r="57" spans="1:42" x14ac:dyDescent="0.25">
      <c r="A57" s="2"/>
      <c r="B57" s="2"/>
      <c r="C57" s="258"/>
      <c r="D57" s="26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5">
      <c r="A58" s="2"/>
      <c r="B58" s="253" t="s">
        <v>86</v>
      </c>
      <c r="C58" s="258"/>
      <c r="D58" s="26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54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5">
      <c r="A59" s="2"/>
      <c r="B59" s="2"/>
      <c r="C59" s="258"/>
      <c r="D59" s="26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5">
      <c r="A60" s="2"/>
      <c r="B60" s="2"/>
      <c r="C60" s="258"/>
      <c r="D60" s="26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5">
      <c r="A61" s="2"/>
      <c r="B61" s="2"/>
      <c r="C61" s="258"/>
      <c r="D61" s="26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2"/>
      <c r="B62" s="2"/>
      <c r="C62" s="258"/>
      <c r="D62" s="26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5">
      <c r="A63" s="2"/>
      <c r="B63" s="2"/>
      <c r="C63" s="258"/>
      <c r="D63" s="269"/>
      <c r="E63" s="2"/>
      <c r="F63" s="2"/>
      <c r="G63" s="2"/>
      <c r="H63" s="2"/>
      <c r="I63" s="2"/>
      <c r="J63" s="2"/>
      <c r="K63" s="2"/>
      <c r="L63" s="2"/>
      <c r="M63" s="2"/>
      <c r="N63" s="2"/>
      <c r="O63" s="255" t="s">
        <v>181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5.5" x14ac:dyDescent="0.25">
      <c r="A64" s="2"/>
      <c r="B64" s="2"/>
      <c r="C64" s="258"/>
      <c r="D64" s="269" t="s">
        <v>87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 t="s">
        <v>87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57" t="s">
        <v>87</v>
      </c>
      <c r="AH64" s="257"/>
      <c r="AI64" s="257"/>
      <c r="AJ64" s="257"/>
      <c r="AK64" s="257"/>
      <c r="AL64" s="257"/>
      <c r="AM64" s="257"/>
      <c r="AN64" s="2"/>
      <c r="AO64" s="2"/>
      <c r="AP64" s="2"/>
    </row>
    <row r="65" spans="1:42" ht="25.5" x14ac:dyDescent="0.25">
      <c r="A65" s="2"/>
      <c r="B65" s="2"/>
      <c r="C65" s="258"/>
      <c r="D65" s="269" t="s">
        <v>88</v>
      </c>
      <c r="E65" s="2"/>
      <c r="F65" s="2"/>
      <c r="G65" s="2"/>
      <c r="H65" s="2"/>
      <c r="I65" s="2"/>
      <c r="J65" s="2"/>
      <c r="K65" s="2"/>
      <c r="L65" s="2"/>
      <c r="M65" s="2"/>
      <c r="N65" s="256"/>
      <c r="O65" s="2"/>
      <c r="P65" s="257" t="s">
        <v>89</v>
      </c>
      <c r="Q65" s="257"/>
      <c r="R65" s="257"/>
      <c r="S65" s="257"/>
      <c r="T65" s="257"/>
      <c r="U65" s="257"/>
      <c r="V65" s="25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57" t="s">
        <v>90</v>
      </c>
      <c r="AH65" s="257"/>
      <c r="AI65" s="257"/>
      <c r="AJ65" s="257"/>
      <c r="AK65" s="257"/>
      <c r="AL65" s="257"/>
      <c r="AM65" s="257"/>
      <c r="AN65" s="2"/>
      <c r="AO65" s="2"/>
      <c r="AP65" s="2"/>
    </row>
    <row r="66" spans="1:42" x14ac:dyDescent="0.25">
      <c r="A66" s="2"/>
      <c r="B66" s="2"/>
      <c r="C66" s="258"/>
      <c r="D66" s="26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</sheetData>
  <mergeCells count="24">
    <mergeCell ref="B56:D56"/>
    <mergeCell ref="AG64:AM64"/>
    <mergeCell ref="P65:V65"/>
    <mergeCell ref="AG65:AM65"/>
    <mergeCell ref="B34:AP34"/>
    <mergeCell ref="B49:D49"/>
    <mergeCell ref="B50:AP50"/>
    <mergeCell ref="B52:D52"/>
    <mergeCell ref="B53:AP53"/>
    <mergeCell ref="B55:D55"/>
    <mergeCell ref="B18:AP18"/>
    <mergeCell ref="B21:D21"/>
    <mergeCell ref="B22:AP22"/>
    <mergeCell ref="B27:D27"/>
    <mergeCell ref="B28:AP28"/>
    <mergeCell ref="B33:D33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workbookViewId="0">
      <selection activeCell="Z11" sqref="Z11"/>
    </sheetView>
  </sheetViews>
  <sheetFormatPr defaultRowHeight="15" x14ac:dyDescent="0.25"/>
  <cols>
    <col min="1" max="1" width="3.140625" customWidth="1"/>
    <col min="2" max="2" width="5.42578125" style="130" customWidth="1"/>
    <col min="3" max="3" width="18.42578125" style="130" customWidth="1"/>
    <col min="4" max="4" width="22.85546875" style="146" customWidth="1"/>
    <col min="5" max="42" width="4.42578125" customWidth="1"/>
  </cols>
  <sheetData>
    <row r="1" spans="1:42" x14ac:dyDescent="0.25">
      <c r="A1" s="274"/>
    </row>
    <row r="2" spans="1:42" x14ac:dyDescent="0.25">
      <c r="A2" s="274"/>
    </row>
    <row r="3" spans="1:42" x14ac:dyDescent="0.25">
      <c r="A3" s="274"/>
    </row>
    <row r="4" spans="1:42" x14ac:dyDescent="0.25">
      <c r="A4" s="274"/>
    </row>
    <row r="5" spans="1:42" x14ac:dyDescent="0.25">
      <c r="A5" s="274"/>
    </row>
    <row r="6" spans="1:42" ht="15.75" x14ac:dyDescent="0.25">
      <c r="A6" s="275"/>
      <c r="B6" s="167" t="s">
        <v>182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</row>
    <row r="7" spans="1:42" ht="15.75" x14ac:dyDescent="0.25">
      <c r="A7" s="275"/>
      <c r="B7" s="168"/>
      <c r="C7" s="168"/>
      <c r="D7" s="270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</row>
    <row r="8" spans="1:42" x14ac:dyDescent="0.25">
      <c r="A8" s="274"/>
    </row>
    <row r="9" spans="1:42" x14ac:dyDescent="0.25">
      <c r="A9" s="276"/>
      <c r="B9" s="291" t="s">
        <v>136</v>
      </c>
      <c r="C9" s="291"/>
      <c r="D9" s="291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42" x14ac:dyDescent="0.25">
      <c r="A10" s="276"/>
      <c r="B10" s="291" t="s">
        <v>137</v>
      </c>
      <c r="C10" s="291"/>
      <c r="D10" s="291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1:42" x14ac:dyDescent="0.25">
      <c r="A11" s="276"/>
      <c r="B11" s="291" t="s">
        <v>183</v>
      </c>
      <c r="C11" s="291"/>
      <c r="D11" s="291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</row>
    <row r="12" spans="1:42" x14ac:dyDescent="0.25">
      <c r="A12" s="276"/>
      <c r="B12" s="291" t="s">
        <v>139</v>
      </c>
      <c r="C12" s="291"/>
      <c r="D12" s="291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</row>
    <row r="13" spans="1:42" x14ac:dyDescent="0.25">
      <c r="A13" s="274"/>
      <c r="B13" s="291" t="s">
        <v>140</v>
      </c>
      <c r="C13" s="291"/>
      <c r="D13" s="291"/>
    </row>
    <row r="14" spans="1:42" x14ac:dyDescent="0.25">
      <c r="A14" s="274"/>
    </row>
    <row r="15" spans="1:42" ht="15.75" thickBot="1" x14ac:dyDescent="0.3">
      <c r="A15" s="274"/>
    </row>
    <row r="16" spans="1:42" ht="15.75" thickBot="1" x14ac:dyDescent="0.3">
      <c r="A16" s="150"/>
      <c r="B16" s="169" t="s">
        <v>8</v>
      </c>
      <c r="C16" s="170" t="s">
        <v>9</v>
      </c>
      <c r="D16" s="272" t="s">
        <v>10</v>
      </c>
      <c r="E16" s="171" t="s">
        <v>184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/>
      <c r="W16" s="171" t="s">
        <v>185</v>
      </c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3"/>
      <c r="AO16" s="174" t="s">
        <v>13</v>
      </c>
      <c r="AP16" s="175" t="s">
        <v>14</v>
      </c>
    </row>
    <row r="17" spans="1:42" ht="233.25" thickBot="1" x14ac:dyDescent="0.3">
      <c r="A17" s="150"/>
      <c r="B17" s="176"/>
      <c r="C17" s="177"/>
      <c r="D17" s="273"/>
      <c r="E17" s="178" t="s">
        <v>15</v>
      </c>
      <c r="F17" s="179" t="s">
        <v>16</v>
      </c>
      <c r="G17" s="180" t="s">
        <v>17</v>
      </c>
      <c r="H17" s="180" t="s">
        <v>18</v>
      </c>
      <c r="I17" s="180" t="s">
        <v>19</v>
      </c>
      <c r="J17" s="180" t="s">
        <v>20</v>
      </c>
      <c r="K17" s="180" t="s">
        <v>21</v>
      </c>
      <c r="L17" s="180" t="s">
        <v>22</v>
      </c>
      <c r="M17" s="180" t="s">
        <v>23</v>
      </c>
      <c r="N17" s="180" t="s">
        <v>24</v>
      </c>
      <c r="O17" s="181" t="s">
        <v>25</v>
      </c>
      <c r="P17" s="180" t="s">
        <v>26</v>
      </c>
      <c r="Q17" s="180" t="s">
        <v>27</v>
      </c>
      <c r="R17" s="180" t="s">
        <v>28</v>
      </c>
      <c r="S17" s="180" t="s">
        <v>29</v>
      </c>
      <c r="T17" s="180" t="s">
        <v>30</v>
      </c>
      <c r="U17" s="180" t="s">
        <v>31</v>
      </c>
      <c r="V17" s="182" t="s">
        <v>32</v>
      </c>
      <c r="W17" s="179" t="s">
        <v>15</v>
      </c>
      <c r="X17" s="179" t="s">
        <v>16</v>
      </c>
      <c r="Y17" s="179" t="s">
        <v>33</v>
      </c>
      <c r="Z17" s="179" t="s">
        <v>18</v>
      </c>
      <c r="AA17" s="179" t="s">
        <v>19</v>
      </c>
      <c r="AB17" s="179" t="s">
        <v>20</v>
      </c>
      <c r="AC17" s="179" t="s">
        <v>21</v>
      </c>
      <c r="AD17" s="179" t="s">
        <v>22</v>
      </c>
      <c r="AE17" s="180" t="s">
        <v>23</v>
      </c>
      <c r="AF17" s="180" t="s">
        <v>24</v>
      </c>
      <c r="AG17" s="181" t="s">
        <v>25</v>
      </c>
      <c r="AH17" s="180" t="s">
        <v>26</v>
      </c>
      <c r="AI17" s="180" t="s">
        <v>27</v>
      </c>
      <c r="AJ17" s="180" t="s">
        <v>28</v>
      </c>
      <c r="AK17" s="180" t="s">
        <v>29</v>
      </c>
      <c r="AL17" s="180" t="s">
        <v>30</v>
      </c>
      <c r="AM17" s="180" t="s">
        <v>31</v>
      </c>
      <c r="AN17" s="182" t="s">
        <v>32</v>
      </c>
      <c r="AO17" s="183"/>
      <c r="AP17" s="184"/>
    </row>
    <row r="18" spans="1:42" ht="15.75" thickBot="1" x14ac:dyDescent="0.3">
      <c r="A18" s="277"/>
      <c r="B18" s="185" t="s">
        <v>149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/>
    </row>
    <row r="19" spans="1:42" x14ac:dyDescent="0.25">
      <c r="A19" s="278" t="s">
        <v>144</v>
      </c>
      <c r="B19" s="202">
        <v>1</v>
      </c>
      <c r="C19" s="216" t="s">
        <v>50</v>
      </c>
      <c r="D19" s="262" t="s">
        <v>186</v>
      </c>
      <c r="E19" s="217"/>
      <c r="F19" s="218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>
        <f>SUM(E19:P19)</f>
        <v>0</v>
      </c>
      <c r="T19" s="207"/>
      <c r="U19" s="208"/>
      <c r="V19" s="219"/>
      <c r="W19" s="218">
        <v>9</v>
      </c>
      <c r="X19" s="218"/>
      <c r="Y19" s="218">
        <v>30</v>
      </c>
      <c r="Z19" s="218"/>
      <c r="AA19" s="218"/>
      <c r="AB19" s="218"/>
      <c r="AC19" s="218"/>
      <c r="AD19" s="218"/>
      <c r="AE19" s="207"/>
      <c r="AF19" s="207"/>
      <c r="AG19" s="207"/>
      <c r="AH19" s="207"/>
      <c r="AI19" s="207"/>
      <c r="AJ19" s="207">
        <v>11</v>
      </c>
      <c r="AK19" s="207">
        <f>SUM(W19:AH19)</f>
        <v>39</v>
      </c>
      <c r="AL19" s="207">
        <f>SUM(W19:AJ19)</f>
        <v>50</v>
      </c>
      <c r="AM19" s="220" t="s">
        <v>39</v>
      </c>
      <c r="AN19" s="219">
        <f>TRUNC(AL19/25)</f>
        <v>2</v>
      </c>
      <c r="AO19" s="201">
        <f>T19+AL19</f>
        <v>50</v>
      </c>
      <c r="AP19" s="201">
        <f>V19+AN19</f>
        <v>2</v>
      </c>
    </row>
    <row r="20" spans="1:42" ht="24" x14ac:dyDescent="0.25">
      <c r="A20" s="278" t="s">
        <v>144</v>
      </c>
      <c r="B20" s="202">
        <v>2</v>
      </c>
      <c r="C20" s="225" t="s">
        <v>35</v>
      </c>
      <c r="D20" s="262" t="s">
        <v>187</v>
      </c>
      <c r="E20" s="217">
        <v>12</v>
      </c>
      <c r="F20" s="218"/>
      <c r="G20" s="207">
        <v>10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>
        <v>8</v>
      </c>
      <c r="S20" s="207">
        <f t="shared" ref="S20:S23" si="0">SUM(E20:P20)</f>
        <v>22</v>
      </c>
      <c r="T20" s="207">
        <f t="shared" ref="T20" si="1">SUM(E20:R20)</f>
        <v>30</v>
      </c>
      <c r="U20" s="220" t="s">
        <v>37</v>
      </c>
      <c r="V20" s="219">
        <f t="shared" ref="V20" si="2">TRUNC(T20/30)</f>
        <v>1</v>
      </c>
      <c r="W20" s="217"/>
      <c r="X20" s="218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>
        <f t="shared" ref="AK20:AK23" si="3">SUM(W20:AH20)</f>
        <v>0</v>
      </c>
      <c r="AL20" s="207"/>
      <c r="AM20" s="220"/>
      <c r="AN20" s="219">
        <f t="shared" ref="AN20" si="4">TRUNC(AL20/30)</f>
        <v>0</v>
      </c>
      <c r="AO20" s="224">
        <f>T20+AL20</f>
        <v>30</v>
      </c>
      <c r="AP20" s="224">
        <f>V20+AN20</f>
        <v>1</v>
      </c>
    </row>
    <row r="21" spans="1:42" ht="24" x14ac:dyDescent="0.25">
      <c r="A21" s="278"/>
      <c r="B21" s="202">
        <v>3</v>
      </c>
      <c r="C21" s="225" t="s">
        <v>35</v>
      </c>
      <c r="D21" s="262" t="s">
        <v>188</v>
      </c>
      <c r="E21" s="217"/>
      <c r="F21" s="218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>
        <f t="shared" si="0"/>
        <v>0</v>
      </c>
      <c r="T21" s="207"/>
      <c r="U21" s="220"/>
      <c r="V21" s="219"/>
      <c r="W21" s="217">
        <v>10</v>
      </c>
      <c r="X21" s="207">
        <v>15</v>
      </c>
      <c r="Y21" s="150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>
        <v>25</v>
      </c>
      <c r="AK21" s="207">
        <f t="shared" si="3"/>
        <v>25</v>
      </c>
      <c r="AL21" s="207">
        <f t="shared" ref="AL21" si="5">SUM(W21:AJ21)</f>
        <v>50</v>
      </c>
      <c r="AM21" s="220" t="s">
        <v>37</v>
      </c>
      <c r="AN21" s="219">
        <f>TRUNC(AL21/25)</f>
        <v>2</v>
      </c>
      <c r="AO21" s="224">
        <f>T21+AL21</f>
        <v>50</v>
      </c>
      <c r="AP21" s="224">
        <f>V21+AN21</f>
        <v>2</v>
      </c>
    </row>
    <row r="22" spans="1:42" x14ac:dyDescent="0.25">
      <c r="A22" s="278"/>
      <c r="B22" s="202">
        <v>4</v>
      </c>
      <c r="C22" s="225" t="s">
        <v>35</v>
      </c>
      <c r="D22" s="262" t="s">
        <v>189</v>
      </c>
      <c r="E22" s="217">
        <v>10</v>
      </c>
      <c r="F22" s="207">
        <v>15</v>
      </c>
      <c r="G22" s="235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>
        <v>25</v>
      </c>
      <c r="S22" s="207">
        <f t="shared" si="0"/>
        <v>25</v>
      </c>
      <c r="T22" s="207">
        <f t="shared" ref="T22:T23" si="6">SUM(E22:R22)</f>
        <v>50</v>
      </c>
      <c r="U22" s="220" t="s">
        <v>37</v>
      </c>
      <c r="V22" s="219">
        <f>TRUNC(T22/25)</f>
        <v>2</v>
      </c>
      <c r="W22" s="217"/>
      <c r="X22" s="218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>
        <f t="shared" si="3"/>
        <v>0</v>
      </c>
      <c r="AL22" s="207"/>
      <c r="AM22" s="220"/>
      <c r="AN22" s="219"/>
      <c r="AO22" s="224">
        <f>T22+AL22</f>
        <v>50</v>
      </c>
      <c r="AP22" s="224">
        <f>V22+AN22</f>
        <v>2</v>
      </c>
    </row>
    <row r="23" spans="1:42" ht="15.75" thickBot="1" x14ac:dyDescent="0.3">
      <c r="A23" s="278"/>
      <c r="B23" s="202">
        <v>5</v>
      </c>
      <c r="C23" s="225" t="s">
        <v>50</v>
      </c>
      <c r="D23" s="262" t="s">
        <v>190</v>
      </c>
      <c r="E23" s="221"/>
      <c r="F23" s="222"/>
      <c r="G23" s="222"/>
      <c r="H23" s="223"/>
      <c r="I23" s="223"/>
      <c r="J23" s="223"/>
      <c r="K23" s="223"/>
      <c r="L23" s="223"/>
      <c r="M23" s="223"/>
      <c r="N23" s="223"/>
      <c r="O23" s="223"/>
      <c r="P23" s="222">
        <v>15</v>
      </c>
      <c r="Q23" s="223"/>
      <c r="R23" s="222"/>
      <c r="S23" s="207">
        <f t="shared" si="0"/>
        <v>15</v>
      </c>
      <c r="T23" s="207">
        <f t="shared" si="6"/>
        <v>15</v>
      </c>
      <c r="U23" s="208" t="s">
        <v>37</v>
      </c>
      <c r="V23" s="219">
        <v>0</v>
      </c>
      <c r="W23" s="217"/>
      <c r="X23" s="218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>
        <f t="shared" si="3"/>
        <v>0</v>
      </c>
      <c r="AL23" s="207"/>
      <c r="AM23" s="220"/>
      <c r="AN23" s="219"/>
      <c r="AO23" s="224">
        <f>T23+AL23</f>
        <v>15</v>
      </c>
      <c r="AP23" s="224">
        <f>V23+AN23</f>
        <v>0</v>
      </c>
    </row>
    <row r="24" spans="1:42" ht="15.75" thickBot="1" x14ac:dyDescent="0.3">
      <c r="A24" s="278"/>
      <c r="B24" s="212" t="s">
        <v>147</v>
      </c>
      <c r="C24" s="213"/>
      <c r="D24" s="214"/>
      <c r="E24" s="215">
        <f t="shared" ref="E24:T24" si="7">SUM(E19:E23)</f>
        <v>22</v>
      </c>
      <c r="F24" s="215">
        <f t="shared" si="7"/>
        <v>15</v>
      </c>
      <c r="G24" s="215">
        <f t="shared" si="7"/>
        <v>10</v>
      </c>
      <c r="H24" s="215">
        <f t="shared" si="7"/>
        <v>0</v>
      </c>
      <c r="I24" s="215">
        <f t="shared" si="7"/>
        <v>0</v>
      </c>
      <c r="J24" s="215">
        <f t="shared" si="7"/>
        <v>0</v>
      </c>
      <c r="K24" s="215">
        <f t="shared" si="7"/>
        <v>0</v>
      </c>
      <c r="L24" s="215">
        <f t="shared" si="7"/>
        <v>0</v>
      </c>
      <c r="M24" s="215">
        <f t="shared" si="7"/>
        <v>0</v>
      </c>
      <c r="N24" s="215">
        <f t="shared" si="7"/>
        <v>0</v>
      </c>
      <c r="O24" s="215">
        <f t="shared" si="7"/>
        <v>0</v>
      </c>
      <c r="P24" s="215">
        <f t="shared" si="7"/>
        <v>15</v>
      </c>
      <c r="Q24" s="215">
        <f t="shared" si="7"/>
        <v>0</v>
      </c>
      <c r="R24" s="215">
        <f t="shared" si="7"/>
        <v>33</v>
      </c>
      <c r="S24" s="215">
        <f t="shared" si="7"/>
        <v>62</v>
      </c>
      <c r="T24" s="215">
        <f t="shared" si="7"/>
        <v>95</v>
      </c>
      <c r="U24" s="215"/>
      <c r="V24" s="215">
        <f t="shared" ref="V24:AL24" si="8">SUM(V19:V23)</f>
        <v>3</v>
      </c>
      <c r="W24" s="215">
        <f t="shared" si="8"/>
        <v>19</v>
      </c>
      <c r="X24" s="215">
        <f t="shared" si="8"/>
        <v>15</v>
      </c>
      <c r="Y24" s="215">
        <f t="shared" si="8"/>
        <v>30</v>
      </c>
      <c r="Z24" s="215">
        <f t="shared" si="8"/>
        <v>0</v>
      </c>
      <c r="AA24" s="215">
        <f t="shared" si="8"/>
        <v>0</v>
      </c>
      <c r="AB24" s="215">
        <f t="shared" si="8"/>
        <v>0</v>
      </c>
      <c r="AC24" s="215">
        <f t="shared" si="8"/>
        <v>0</v>
      </c>
      <c r="AD24" s="215">
        <f t="shared" si="8"/>
        <v>0</v>
      </c>
      <c r="AE24" s="215">
        <f t="shared" si="8"/>
        <v>0</v>
      </c>
      <c r="AF24" s="215">
        <f t="shared" si="8"/>
        <v>0</v>
      </c>
      <c r="AG24" s="215">
        <f t="shared" si="8"/>
        <v>0</v>
      </c>
      <c r="AH24" s="215">
        <f t="shared" si="8"/>
        <v>0</v>
      </c>
      <c r="AI24" s="215">
        <f t="shared" si="8"/>
        <v>0</v>
      </c>
      <c r="AJ24" s="215">
        <f t="shared" si="8"/>
        <v>36</v>
      </c>
      <c r="AK24" s="215">
        <f t="shared" si="8"/>
        <v>64</v>
      </c>
      <c r="AL24" s="215">
        <f t="shared" si="8"/>
        <v>100</v>
      </c>
      <c r="AM24" s="215" t="s">
        <v>148</v>
      </c>
      <c r="AN24" s="215">
        <f>SUM(AN19:AN23)</f>
        <v>4</v>
      </c>
      <c r="AO24" s="215">
        <f>SUM(AO19:AO23)</f>
        <v>195</v>
      </c>
      <c r="AP24" s="215">
        <f>SUM(AP19:AP23)</f>
        <v>7</v>
      </c>
    </row>
    <row r="25" spans="1:42" ht="15.75" thickBot="1" x14ac:dyDescent="0.3">
      <c r="A25" s="278"/>
      <c r="B25" s="185" t="s">
        <v>154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7"/>
    </row>
    <row r="26" spans="1:42" ht="24" x14ac:dyDescent="0.25">
      <c r="A26" s="278" t="s">
        <v>144</v>
      </c>
      <c r="B26" s="202">
        <v>6</v>
      </c>
      <c r="C26" s="226" t="s">
        <v>50</v>
      </c>
      <c r="D26" s="264" t="s">
        <v>191</v>
      </c>
      <c r="E26" s="217">
        <v>10</v>
      </c>
      <c r="F26" s="205"/>
      <c r="G26" s="205"/>
      <c r="H26" s="207">
        <v>30</v>
      </c>
      <c r="I26" s="206"/>
      <c r="J26" s="206"/>
      <c r="K26" s="207"/>
      <c r="L26" s="206"/>
      <c r="M26" s="206"/>
      <c r="N26" s="206"/>
      <c r="O26" s="206"/>
      <c r="P26" s="205"/>
      <c r="Q26" s="206"/>
      <c r="R26" s="207">
        <v>10</v>
      </c>
      <c r="S26" s="207">
        <f>SUM(E26:P26)</f>
        <v>40</v>
      </c>
      <c r="T26" s="207">
        <f>SUM(E26:R26)</f>
        <v>50</v>
      </c>
      <c r="U26" s="208" t="s">
        <v>37</v>
      </c>
      <c r="V26" s="219">
        <f>TRUNC(T26/25)</f>
        <v>2</v>
      </c>
      <c r="W26" s="204"/>
      <c r="X26" s="205"/>
      <c r="Y26" s="205"/>
      <c r="Z26" s="209"/>
      <c r="AA26" s="209"/>
      <c r="AB26" s="209"/>
      <c r="AC26" s="209"/>
      <c r="AD26" s="209"/>
      <c r="AE26" s="206"/>
      <c r="AF26" s="206"/>
      <c r="AG26" s="206"/>
      <c r="AH26" s="205"/>
      <c r="AI26" s="206"/>
      <c r="AJ26" s="205"/>
      <c r="AK26" s="207">
        <f>SUM(W26:AH26)</f>
        <v>0</v>
      </c>
      <c r="AL26" s="207"/>
      <c r="AM26" s="208"/>
      <c r="AN26" s="227"/>
      <c r="AO26" s="201">
        <f>T26+AL26</f>
        <v>50</v>
      </c>
      <c r="AP26" s="201">
        <f>V26+AN26</f>
        <v>2</v>
      </c>
    </row>
    <row r="27" spans="1:42" ht="24" x14ac:dyDescent="0.25">
      <c r="A27" s="278" t="s">
        <v>144</v>
      </c>
      <c r="B27" s="202">
        <v>7</v>
      </c>
      <c r="C27" s="226" t="s">
        <v>50</v>
      </c>
      <c r="D27" s="264" t="s">
        <v>192</v>
      </c>
      <c r="E27" s="217"/>
      <c r="F27" s="205"/>
      <c r="G27" s="205"/>
      <c r="H27" s="207"/>
      <c r="I27" s="206"/>
      <c r="J27" s="206"/>
      <c r="K27" s="207"/>
      <c r="L27" s="206"/>
      <c r="M27" s="206"/>
      <c r="N27" s="206"/>
      <c r="O27" s="206"/>
      <c r="P27" s="205"/>
      <c r="Q27" s="206"/>
      <c r="R27" s="205"/>
      <c r="S27" s="207">
        <f t="shared" ref="S27:S29" si="9">SUM(E27:P27)</f>
        <v>0</v>
      </c>
      <c r="T27" s="207"/>
      <c r="U27" s="208"/>
      <c r="V27" s="227"/>
      <c r="W27" s="217">
        <v>10</v>
      </c>
      <c r="X27" s="205"/>
      <c r="Y27" s="205"/>
      <c r="Z27" s="207">
        <v>30</v>
      </c>
      <c r="AA27" s="206"/>
      <c r="AB27" s="206"/>
      <c r="AC27" s="207"/>
      <c r="AD27" s="206"/>
      <c r="AE27" s="206"/>
      <c r="AF27" s="206"/>
      <c r="AG27" s="206"/>
      <c r="AH27" s="205"/>
      <c r="AI27" s="206"/>
      <c r="AJ27" s="207">
        <v>10</v>
      </c>
      <c r="AK27" s="207">
        <f>SUM(W27:AH27)</f>
        <v>40</v>
      </c>
      <c r="AL27" s="207">
        <f>SUM(W27:AJ27)</f>
        <v>50</v>
      </c>
      <c r="AM27" s="208" t="s">
        <v>37</v>
      </c>
      <c r="AN27" s="219">
        <f>TRUNC(AL27/25)</f>
        <v>2</v>
      </c>
      <c r="AO27" s="224">
        <f>T27+AL27</f>
        <v>50</v>
      </c>
      <c r="AP27" s="224">
        <f t="shared" ref="AP27:AP28" si="10">V27+AN27</f>
        <v>2</v>
      </c>
    </row>
    <row r="28" spans="1:42" ht="24" x14ac:dyDescent="0.25">
      <c r="A28" s="278"/>
      <c r="B28" s="202">
        <v>8</v>
      </c>
      <c r="C28" s="216" t="s">
        <v>50</v>
      </c>
      <c r="D28" s="289" t="s">
        <v>193</v>
      </c>
      <c r="E28" s="217">
        <v>20</v>
      </c>
      <c r="F28" s="205"/>
      <c r="G28" s="205">
        <v>15</v>
      </c>
      <c r="H28" s="207"/>
      <c r="I28" s="207"/>
      <c r="J28" s="207"/>
      <c r="K28" s="207"/>
      <c r="L28" s="207"/>
      <c r="M28" s="207"/>
      <c r="N28" s="207"/>
      <c r="O28" s="207"/>
      <c r="P28" s="205"/>
      <c r="Q28" s="207"/>
      <c r="R28" s="205">
        <v>25</v>
      </c>
      <c r="S28" s="207">
        <f t="shared" si="9"/>
        <v>35</v>
      </c>
      <c r="T28" s="207">
        <f>SUM(E28:R28)</f>
        <v>60</v>
      </c>
      <c r="U28" s="208" t="s">
        <v>37</v>
      </c>
      <c r="V28" s="219">
        <f>TRUNC(T28/30)</f>
        <v>2</v>
      </c>
      <c r="W28" s="204"/>
      <c r="X28" s="205"/>
      <c r="Y28" s="205"/>
      <c r="Z28" s="209"/>
      <c r="AA28" s="209"/>
      <c r="AB28" s="209"/>
      <c r="AC28" s="209"/>
      <c r="AD28" s="209"/>
      <c r="AE28" s="206"/>
      <c r="AF28" s="206"/>
      <c r="AG28" s="206"/>
      <c r="AH28" s="205"/>
      <c r="AI28" s="206"/>
      <c r="AJ28" s="205"/>
      <c r="AK28" s="207">
        <f t="shared" ref="AK28:AK29" si="11">SUM(W28:AH28)</f>
        <v>0</v>
      </c>
      <c r="AL28" s="207"/>
      <c r="AM28" s="208"/>
      <c r="AN28" s="227"/>
      <c r="AO28" s="224">
        <f>T28+AL28</f>
        <v>60</v>
      </c>
      <c r="AP28" s="224">
        <f t="shared" si="10"/>
        <v>2</v>
      </c>
    </row>
    <row r="29" spans="1:42" ht="24.75" thickBot="1" x14ac:dyDescent="0.3">
      <c r="A29" s="278"/>
      <c r="B29" s="202">
        <v>9</v>
      </c>
      <c r="C29" s="216" t="s">
        <v>50</v>
      </c>
      <c r="D29" s="289" t="s">
        <v>194</v>
      </c>
      <c r="E29" s="217"/>
      <c r="F29" s="205"/>
      <c r="G29" s="205"/>
      <c r="H29" s="207"/>
      <c r="I29" s="207"/>
      <c r="J29" s="207"/>
      <c r="K29" s="207"/>
      <c r="L29" s="207"/>
      <c r="M29" s="207"/>
      <c r="N29" s="207"/>
      <c r="O29" s="207"/>
      <c r="P29" s="205"/>
      <c r="Q29" s="207"/>
      <c r="R29" s="205"/>
      <c r="S29" s="207">
        <f t="shared" si="9"/>
        <v>0</v>
      </c>
      <c r="T29" s="207"/>
      <c r="U29" s="208"/>
      <c r="V29" s="227"/>
      <c r="W29" s="217">
        <v>20</v>
      </c>
      <c r="X29" s="205"/>
      <c r="Y29" s="279"/>
      <c r="Z29" s="207">
        <v>15</v>
      </c>
      <c r="AA29" s="207"/>
      <c r="AB29" s="207"/>
      <c r="AC29" s="207"/>
      <c r="AD29" s="232"/>
      <c r="AE29" s="207"/>
      <c r="AF29" s="207"/>
      <c r="AG29" s="207"/>
      <c r="AH29" s="205"/>
      <c r="AI29" s="207"/>
      <c r="AJ29" s="205">
        <v>25</v>
      </c>
      <c r="AK29" s="207">
        <f t="shared" si="11"/>
        <v>35</v>
      </c>
      <c r="AL29" s="207">
        <f>SUM(W29:AJ29)</f>
        <v>60</v>
      </c>
      <c r="AM29" s="208" t="s">
        <v>39</v>
      </c>
      <c r="AN29" s="219">
        <f>TRUNC(AL29/30)</f>
        <v>2</v>
      </c>
      <c r="AO29" s="201">
        <f>T29+AL29</f>
        <v>60</v>
      </c>
      <c r="AP29" s="201">
        <f>V29+AN29</f>
        <v>2</v>
      </c>
    </row>
    <row r="30" spans="1:42" ht="15.75" thickBot="1" x14ac:dyDescent="0.3">
      <c r="A30" s="278"/>
      <c r="B30" s="212" t="s">
        <v>147</v>
      </c>
      <c r="C30" s="213"/>
      <c r="D30" s="214"/>
      <c r="E30" s="215">
        <f t="shared" ref="E30:T30" si="12">SUM(E26:E29)</f>
        <v>30</v>
      </c>
      <c r="F30" s="215">
        <f t="shared" si="12"/>
        <v>0</v>
      </c>
      <c r="G30" s="215">
        <f t="shared" si="12"/>
        <v>15</v>
      </c>
      <c r="H30" s="215">
        <f t="shared" si="12"/>
        <v>30</v>
      </c>
      <c r="I30" s="215">
        <f t="shared" si="12"/>
        <v>0</v>
      </c>
      <c r="J30" s="215">
        <f t="shared" si="12"/>
        <v>0</v>
      </c>
      <c r="K30" s="215">
        <f t="shared" si="12"/>
        <v>0</v>
      </c>
      <c r="L30" s="215">
        <f t="shared" si="12"/>
        <v>0</v>
      </c>
      <c r="M30" s="215">
        <f t="shared" si="12"/>
        <v>0</v>
      </c>
      <c r="N30" s="215">
        <f t="shared" si="12"/>
        <v>0</v>
      </c>
      <c r="O30" s="215">
        <f t="shared" si="12"/>
        <v>0</v>
      </c>
      <c r="P30" s="215">
        <f t="shared" si="12"/>
        <v>0</v>
      </c>
      <c r="Q30" s="215">
        <f t="shared" si="12"/>
        <v>0</v>
      </c>
      <c r="R30" s="215">
        <f t="shared" si="12"/>
        <v>35</v>
      </c>
      <c r="S30" s="215">
        <f t="shared" si="12"/>
        <v>75</v>
      </c>
      <c r="T30" s="215">
        <f t="shared" si="12"/>
        <v>110</v>
      </c>
      <c r="U30" s="215"/>
      <c r="V30" s="215">
        <f t="shared" ref="V30:AL30" si="13">SUM(V26:V29)</f>
        <v>4</v>
      </c>
      <c r="W30" s="215">
        <f t="shared" si="13"/>
        <v>30</v>
      </c>
      <c r="X30" s="215">
        <f t="shared" si="13"/>
        <v>0</v>
      </c>
      <c r="Y30" s="215">
        <f t="shared" si="13"/>
        <v>0</v>
      </c>
      <c r="Z30" s="215">
        <f t="shared" si="13"/>
        <v>45</v>
      </c>
      <c r="AA30" s="215">
        <f t="shared" si="13"/>
        <v>0</v>
      </c>
      <c r="AB30" s="215">
        <f t="shared" si="13"/>
        <v>0</v>
      </c>
      <c r="AC30" s="215">
        <f t="shared" si="13"/>
        <v>0</v>
      </c>
      <c r="AD30" s="215">
        <f t="shared" si="13"/>
        <v>0</v>
      </c>
      <c r="AE30" s="215">
        <f t="shared" si="13"/>
        <v>0</v>
      </c>
      <c r="AF30" s="215">
        <f t="shared" si="13"/>
        <v>0</v>
      </c>
      <c r="AG30" s="215">
        <f t="shared" si="13"/>
        <v>0</v>
      </c>
      <c r="AH30" s="215">
        <f t="shared" si="13"/>
        <v>0</v>
      </c>
      <c r="AI30" s="215">
        <f t="shared" si="13"/>
        <v>0</v>
      </c>
      <c r="AJ30" s="215">
        <f t="shared" si="13"/>
        <v>35</v>
      </c>
      <c r="AK30" s="215">
        <f t="shared" si="13"/>
        <v>75</v>
      </c>
      <c r="AL30" s="215">
        <f t="shared" si="13"/>
        <v>110</v>
      </c>
      <c r="AM30" s="215" t="s">
        <v>148</v>
      </c>
      <c r="AN30" s="215">
        <f>SUM(AN26:AN29)</f>
        <v>4</v>
      </c>
      <c r="AO30" s="215">
        <f>SUM(AO26:AO29)</f>
        <v>220</v>
      </c>
      <c r="AP30" s="215">
        <f>SUM(AP26:AP29)</f>
        <v>8</v>
      </c>
    </row>
    <row r="31" spans="1:42" ht="15.75" thickBot="1" x14ac:dyDescent="0.3">
      <c r="A31" s="278"/>
      <c r="B31" s="185" t="s">
        <v>159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/>
    </row>
    <row r="32" spans="1:42" ht="36" x14ac:dyDescent="0.25">
      <c r="A32" s="278" t="s">
        <v>144</v>
      </c>
      <c r="B32" s="188">
        <v>10</v>
      </c>
      <c r="C32" s="203" t="s">
        <v>50</v>
      </c>
      <c r="D32" s="289" t="s">
        <v>195</v>
      </c>
      <c r="E32" s="217">
        <v>15</v>
      </c>
      <c r="F32" s="205"/>
      <c r="G32" s="205">
        <v>25</v>
      </c>
      <c r="H32" s="207"/>
      <c r="I32" s="207"/>
      <c r="J32" s="207"/>
      <c r="K32" s="232">
        <v>30</v>
      </c>
      <c r="L32" s="207"/>
      <c r="M32" s="207"/>
      <c r="N32" s="207"/>
      <c r="O32" s="207"/>
      <c r="P32" s="205"/>
      <c r="Q32" s="207"/>
      <c r="R32" s="205">
        <v>30</v>
      </c>
      <c r="S32" s="207">
        <f>SUM(E32:P32)</f>
        <v>70</v>
      </c>
      <c r="T32" s="207">
        <f t="shared" ref="T32:T33" si="14">SUM(E32:R32)</f>
        <v>100</v>
      </c>
      <c r="U32" s="208" t="s">
        <v>39</v>
      </c>
      <c r="V32" s="227">
        <f>TRUNC(T32/25)</f>
        <v>4</v>
      </c>
      <c r="W32" s="204"/>
      <c r="X32" s="205"/>
      <c r="Y32" s="205"/>
      <c r="Z32" s="205"/>
      <c r="AA32" s="209"/>
      <c r="AB32" s="209"/>
      <c r="AC32" s="209"/>
      <c r="AD32" s="209"/>
      <c r="AE32" s="206"/>
      <c r="AF32" s="206"/>
      <c r="AG32" s="206"/>
      <c r="AH32" s="205"/>
      <c r="AI32" s="206"/>
      <c r="AJ32" s="205"/>
      <c r="AK32" s="207">
        <f>SUM(W32:AH32)</f>
        <v>0</v>
      </c>
      <c r="AL32" s="207">
        <f t="shared" ref="AL32:AL36" si="15">SUM(W32:AJ32)</f>
        <v>0</v>
      </c>
      <c r="AM32" s="208"/>
      <c r="AN32" s="227">
        <f t="shared" ref="AN32:AN35" si="16">TRUNC(AL32/30)</f>
        <v>0</v>
      </c>
      <c r="AO32" s="201">
        <f t="shared" ref="AO32:AO36" si="17">T32+AL32</f>
        <v>100</v>
      </c>
      <c r="AP32" s="201">
        <f t="shared" ref="AP32:AP36" si="18">V32+AN32</f>
        <v>4</v>
      </c>
    </row>
    <row r="33" spans="1:42" ht="36" x14ac:dyDescent="0.25">
      <c r="A33" s="278"/>
      <c r="B33" s="188">
        <v>11</v>
      </c>
      <c r="C33" s="203" t="s">
        <v>50</v>
      </c>
      <c r="D33" s="289" t="s">
        <v>196</v>
      </c>
      <c r="E33" s="204">
        <v>10</v>
      </c>
      <c r="F33" s="205"/>
      <c r="G33" s="205">
        <v>20</v>
      </c>
      <c r="H33" s="205"/>
      <c r="I33" s="209"/>
      <c r="J33" s="209"/>
      <c r="K33" s="218">
        <v>15</v>
      </c>
      <c r="L33" s="209"/>
      <c r="M33" s="206"/>
      <c r="N33" s="206"/>
      <c r="O33" s="206"/>
      <c r="P33" s="205"/>
      <c r="Q33" s="206"/>
      <c r="R33" s="205">
        <v>30</v>
      </c>
      <c r="S33" s="207">
        <f t="shared" ref="S33:S36" si="19">SUM(E33:P33)</f>
        <v>45</v>
      </c>
      <c r="T33" s="207">
        <f t="shared" si="14"/>
        <v>75</v>
      </c>
      <c r="U33" s="208" t="s">
        <v>37</v>
      </c>
      <c r="V33" s="227">
        <f>TRUNC(T33/25)</f>
        <v>3</v>
      </c>
      <c r="W33" s="217"/>
      <c r="X33" s="205"/>
      <c r="Y33" s="205"/>
      <c r="Z33" s="207"/>
      <c r="AA33" s="207"/>
      <c r="AB33" s="207"/>
      <c r="AC33" s="207"/>
      <c r="AD33" s="207"/>
      <c r="AE33" s="207"/>
      <c r="AF33" s="207"/>
      <c r="AG33" s="207"/>
      <c r="AH33" s="205"/>
      <c r="AI33" s="207"/>
      <c r="AJ33" s="205"/>
      <c r="AK33" s="207">
        <f t="shared" ref="AK33:AK36" si="20">SUM(W33:AH33)</f>
        <v>0</v>
      </c>
      <c r="AL33" s="207">
        <f t="shared" si="15"/>
        <v>0</v>
      </c>
      <c r="AM33" s="208"/>
      <c r="AN33" s="227">
        <f t="shared" si="16"/>
        <v>0</v>
      </c>
      <c r="AO33" s="201">
        <f t="shared" si="17"/>
        <v>75</v>
      </c>
      <c r="AP33" s="201">
        <f t="shared" si="18"/>
        <v>3</v>
      </c>
    </row>
    <row r="34" spans="1:42" ht="36" x14ac:dyDescent="0.25">
      <c r="A34" s="278" t="s">
        <v>144</v>
      </c>
      <c r="B34" s="188">
        <v>12</v>
      </c>
      <c r="C34" s="203" t="s">
        <v>50</v>
      </c>
      <c r="D34" s="289" t="s">
        <v>197</v>
      </c>
      <c r="E34" s="217"/>
      <c r="F34" s="205"/>
      <c r="G34" s="205"/>
      <c r="H34" s="207"/>
      <c r="I34" s="207"/>
      <c r="J34" s="207"/>
      <c r="K34" s="207"/>
      <c r="L34" s="207"/>
      <c r="M34" s="207"/>
      <c r="N34" s="207"/>
      <c r="O34" s="207"/>
      <c r="P34" s="205"/>
      <c r="Q34" s="207"/>
      <c r="R34" s="205"/>
      <c r="S34" s="207">
        <f t="shared" si="19"/>
        <v>0</v>
      </c>
      <c r="T34" s="207"/>
      <c r="U34" s="208"/>
      <c r="V34" s="227"/>
      <c r="W34" s="204">
        <v>15</v>
      </c>
      <c r="X34" s="205"/>
      <c r="Y34" s="205">
        <v>15</v>
      </c>
      <c r="Z34" s="205"/>
      <c r="AA34" s="209"/>
      <c r="AB34" s="209"/>
      <c r="AC34" s="218">
        <v>10</v>
      </c>
      <c r="AD34" s="209"/>
      <c r="AE34" s="206"/>
      <c r="AF34" s="206"/>
      <c r="AG34" s="206"/>
      <c r="AH34" s="205"/>
      <c r="AI34" s="206"/>
      <c r="AJ34" s="205">
        <v>35</v>
      </c>
      <c r="AK34" s="207">
        <f t="shared" si="20"/>
        <v>40</v>
      </c>
      <c r="AL34" s="207">
        <f t="shared" si="15"/>
        <v>75</v>
      </c>
      <c r="AM34" s="208" t="s">
        <v>39</v>
      </c>
      <c r="AN34" s="227">
        <f>TRUNC(AL34/25)</f>
        <v>3</v>
      </c>
      <c r="AO34" s="201">
        <f t="shared" si="17"/>
        <v>75</v>
      </c>
      <c r="AP34" s="201">
        <f t="shared" si="18"/>
        <v>3</v>
      </c>
    </row>
    <row r="35" spans="1:42" ht="36" x14ac:dyDescent="0.25">
      <c r="A35" s="278"/>
      <c r="B35" s="188">
        <v>13</v>
      </c>
      <c r="C35" s="203" t="s">
        <v>50</v>
      </c>
      <c r="D35" s="289" t="s">
        <v>198</v>
      </c>
      <c r="E35" s="204">
        <v>5</v>
      </c>
      <c r="F35" s="205"/>
      <c r="G35" s="205">
        <v>10</v>
      </c>
      <c r="H35" s="205"/>
      <c r="I35" s="209"/>
      <c r="J35" s="209"/>
      <c r="K35" s="218">
        <v>15</v>
      </c>
      <c r="L35" s="209"/>
      <c r="M35" s="206"/>
      <c r="N35" s="206"/>
      <c r="O35" s="206"/>
      <c r="P35" s="205"/>
      <c r="Q35" s="206"/>
      <c r="R35" s="205">
        <v>20</v>
      </c>
      <c r="S35" s="207">
        <f t="shared" si="19"/>
        <v>30</v>
      </c>
      <c r="T35" s="207">
        <f t="shared" ref="T35:T36" si="21">SUM(E35:R35)</f>
        <v>50</v>
      </c>
      <c r="U35" s="208" t="s">
        <v>37</v>
      </c>
      <c r="V35" s="227">
        <f>TRUNC(T35/25)</f>
        <v>2</v>
      </c>
      <c r="W35" s="204"/>
      <c r="X35" s="205"/>
      <c r="Y35" s="205"/>
      <c r="Z35" s="205"/>
      <c r="AA35" s="209"/>
      <c r="AB35" s="209"/>
      <c r="AC35" s="209"/>
      <c r="AD35" s="209"/>
      <c r="AE35" s="206"/>
      <c r="AF35" s="206"/>
      <c r="AG35" s="206"/>
      <c r="AH35" s="205"/>
      <c r="AI35" s="206"/>
      <c r="AJ35" s="205"/>
      <c r="AK35" s="207">
        <f t="shared" si="20"/>
        <v>0</v>
      </c>
      <c r="AL35" s="207">
        <f t="shared" si="15"/>
        <v>0</v>
      </c>
      <c r="AM35" s="208"/>
      <c r="AN35" s="227">
        <f t="shared" si="16"/>
        <v>0</v>
      </c>
      <c r="AO35" s="201">
        <f t="shared" si="17"/>
        <v>50</v>
      </c>
      <c r="AP35" s="201">
        <f t="shared" si="18"/>
        <v>2</v>
      </c>
    </row>
    <row r="36" spans="1:42" ht="36.75" thickBot="1" x14ac:dyDescent="0.3">
      <c r="A36" s="278" t="s">
        <v>144</v>
      </c>
      <c r="B36" s="188">
        <v>14</v>
      </c>
      <c r="C36" s="203" t="s">
        <v>50</v>
      </c>
      <c r="D36" s="289" t="s">
        <v>199</v>
      </c>
      <c r="E36" s="204"/>
      <c r="F36" s="205"/>
      <c r="G36" s="205"/>
      <c r="H36" s="205"/>
      <c r="I36" s="209"/>
      <c r="J36" s="209"/>
      <c r="K36" s="218"/>
      <c r="L36" s="209"/>
      <c r="M36" s="206"/>
      <c r="N36" s="206"/>
      <c r="O36" s="206"/>
      <c r="P36" s="205"/>
      <c r="Q36" s="206"/>
      <c r="R36" s="205"/>
      <c r="S36" s="207">
        <f t="shared" si="19"/>
        <v>0</v>
      </c>
      <c r="T36" s="207">
        <f t="shared" si="21"/>
        <v>0</v>
      </c>
      <c r="U36" s="208"/>
      <c r="V36" s="227">
        <f t="shared" ref="V36" si="22">TRUNC(T36/30)</f>
        <v>0</v>
      </c>
      <c r="W36" s="204">
        <v>15</v>
      </c>
      <c r="X36" s="205"/>
      <c r="Y36" s="205">
        <v>15</v>
      </c>
      <c r="Z36" s="205"/>
      <c r="AA36" s="209"/>
      <c r="AB36" s="209"/>
      <c r="AC36" s="218">
        <v>10</v>
      </c>
      <c r="AD36" s="209"/>
      <c r="AE36" s="206"/>
      <c r="AF36" s="206"/>
      <c r="AG36" s="206"/>
      <c r="AH36" s="205"/>
      <c r="AI36" s="206"/>
      <c r="AJ36" s="205">
        <v>35</v>
      </c>
      <c r="AK36" s="207">
        <f t="shared" si="20"/>
        <v>40</v>
      </c>
      <c r="AL36" s="207">
        <f t="shared" si="15"/>
        <v>75</v>
      </c>
      <c r="AM36" s="208" t="s">
        <v>39</v>
      </c>
      <c r="AN36" s="227">
        <f>TRUNC(AL36/25)</f>
        <v>3</v>
      </c>
      <c r="AO36" s="201">
        <f t="shared" si="17"/>
        <v>75</v>
      </c>
      <c r="AP36" s="201">
        <f t="shared" si="18"/>
        <v>3</v>
      </c>
    </row>
    <row r="37" spans="1:42" ht="15.75" thickBot="1" x14ac:dyDescent="0.3">
      <c r="A37" s="278"/>
      <c r="B37" s="212" t="s">
        <v>147</v>
      </c>
      <c r="C37" s="213"/>
      <c r="D37" s="214"/>
      <c r="E37" s="215">
        <f>SUM(E32:E36)</f>
        <v>30</v>
      </c>
      <c r="F37" s="215">
        <f t="shared" ref="F37:AP37" si="23">SUM(F32:F36)</f>
        <v>0</v>
      </c>
      <c r="G37" s="215">
        <f t="shared" si="23"/>
        <v>55</v>
      </c>
      <c r="H37" s="215">
        <f t="shared" si="23"/>
        <v>0</v>
      </c>
      <c r="I37" s="215">
        <f t="shared" si="23"/>
        <v>0</v>
      </c>
      <c r="J37" s="215">
        <f t="shared" si="23"/>
        <v>0</v>
      </c>
      <c r="K37" s="215">
        <f t="shared" si="23"/>
        <v>60</v>
      </c>
      <c r="L37" s="215">
        <f t="shared" si="23"/>
        <v>0</v>
      </c>
      <c r="M37" s="215">
        <f t="shared" si="23"/>
        <v>0</v>
      </c>
      <c r="N37" s="215">
        <f t="shared" si="23"/>
        <v>0</v>
      </c>
      <c r="O37" s="215">
        <f t="shared" si="23"/>
        <v>0</v>
      </c>
      <c r="P37" s="215">
        <f t="shared" si="23"/>
        <v>0</v>
      </c>
      <c r="Q37" s="215">
        <f t="shared" si="23"/>
        <v>0</v>
      </c>
      <c r="R37" s="215">
        <f t="shared" si="23"/>
        <v>80</v>
      </c>
      <c r="S37" s="215">
        <f t="shared" si="23"/>
        <v>145</v>
      </c>
      <c r="T37" s="215">
        <f t="shared" si="23"/>
        <v>225</v>
      </c>
      <c r="U37" s="215" t="s">
        <v>148</v>
      </c>
      <c r="V37" s="215">
        <f t="shared" si="23"/>
        <v>9</v>
      </c>
      <c r="W37" s="215">
        <f t="shared" si="23"/>
        <v>30</v>
      </c>
      <c r="X37" s="215">
        <f t="shared" si="23"/>
        <v>0</v>
      </c>
      <c r="Y37" s="215">
        <f t="shared" si="23"/>
        <v>30</v>
      </c>
      <c r="Z37" s="215">
        <f t="shared" si="23"/>
        <v>0</v>
      </c>
      <c r="AA37" s="215">
        <f t="shared" si="23"/>
        <v>0</v>
      </c>
      <c r="AB37" s="215">
        <f t="shared" si="23"/>
        <v>0</v>
      </c>
      <c r="AC37" s="215">
        <f t="shared" si="23"/>
        <v>20</v>
      </c>
      <c r="AD37" s="215">
        <f t="shared" si="23"/>
        <v>0</v>
      </c>
      <c r="AE37" s="215">
        <f t="shared" si="23"/>
        <v>0</v>
      </c>
      <c r="AF37" s="215">
        <f t="shared" si="23"/>
        <v>0</v>
      </c>
      <c r="AG37" s="215">
        <f t="shared" si="23"/>
        <v>0</v>
      </c>
      <c r="AH37" s="215">
        <f t="shared" si="23"/>
        <v>0</v>
      </c>
      <c r="AI37" s="215">
        <f t="shared" si="23"/>
        <v>0</v>
      </c>
      <c r="AJ37" s="215">
        <f t="shared" si="23"/>
        <v>70</v>
      </c>
      <c r="AK37" s="215">
        <f t="shared" si="23"/>
        <v>80</v>
      </c>
      <c r="AL37" s="215">
        <f t="shared" si="23"/>
        <v>150</v>
      </c>
      <c r="AM37" s="215" t="s">
        <v>180</v>
      </c>
      <c r="AN37" s="215">
        <f t="shared" si="23"/>
        <v>6</v>
      </c>
      <c r="AO37" s="215">
        <f t="shared" si="23"/>
        <v>375</v>
      </c>
      <c r="AP37" s="215">
        <f t="shared" si="23"/>
        <v>15</v>
      </c>
    </row>
    <row r="38" spans="1:42" ht="15.75" thickBot="1" x14ac:dyDescent="0.3">
      <c r="A38" s="278"/>
      <c r="B38" s="185" t="s">
        <v>175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7"/>
    </row>
    <row r="39" spans="1:42" ht="48.75" thickBot="1" x14ac:dyDescent="0.3">
      <c r="A39" s="278"/>
      <c r="B39" s="202">
        <v>15</v>
      </c>
      <c r="C39" s="216" t="s">
        <v>50</v>
      </c>
      <c r="D39" s="262" t="s">
        <v>200</v>
      </c>
      <c r="E39" s="217"/>
      <c r="F39" s="218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>
        <f>SUM(E39:P39)</f>
        <v>0</v>
      </c>
      <c r="T39" s="207">
        <f t="shared" ref="T39" si="24">SUM(E39:R39)</f>
        <v>0</v>
      </c>
      <c r="U39" s="220"/>
      <c r="V39" s="219">
        <f t="shared" ref="V39" si="25">TRUNC(T39/30)</f>
        <v>0</v>
      </c>
      <c r="W39" s="218"/>
      <c r="X39" s="218"/>
      <c r="Y39" s="218"/>
      <c r="Z39" s="218"/>
      <c r="AA39" s="218"/>
      <c r="AB39" s="218"/>
      <c r="AC39" s="218"/>
      <c r="AD39" s="218"/>
      <c r="AE39" s="207"/>
      <c r="AF39" s="207"/>
      <c r="AG39" s="207"/>
      <c r="AH39" s="207"/>
      <c r="AI39" s="207">
        <v>150</v>
      </c>
      <c r="AJ39" s="207"/>
      <c r="AK39" s="207">
        <f>SUM(W39:AH39)</f>
        <v>0</v>
      </c>
      <c r="AL39" s="207">
        <f t="shared" ref="AL39" si="26">SUM(W39:AJ39)</f>
        <v>150</v>
      </c>
      <c r="AM39" s="220" t="s">
        <v>62</v>
      </c>
      <c r="AN39" s="219">
        <f t="shared" ref="AN39" si="27">TRUNC(AL39/25)</f>
        <v>6</v>
      </c>
      <c r="AO39" s="201">
        <f t="shared" ref="AO39" si="28">T39+AL39</f>
        <v>150</v>
      </c>
      <c r="AP39" s="201">
        <f t="shared" ref="AP39" si="29">V39+AN39</f>
        <v>6</v>
      </c>
    </row>
    <row r="40" spans="1:42" ht="15.75" thickBot="1" x14ac:dyDescent="0.3">
      <c r="A40" s="278"/>
      <c r="B40" s="212" t="s">
        <v>147</v>
      </c>
      <c r="C40" s="213"/>
      <c r="D40" s="214"/>
      <c r="E40" s="215">
        <f>SUM(E39:E39)</f>
        <v>0</v>
      </c>
      <c r="F40" s="215">
        <f t="shared" ref="F40:T40" si="30">SUM(F39:F39)</f>
        <v>0</v>
      </c>
      <c r="G40" s="215">
        <f t="shared" si="30"/>
        <v>0</v>
      </c>
      <c r="H40" s="215">
        <f t="shared" si="30"/>
        <v>0</v>
      </c>
      <c r="I40" s="215">
        <f t="shared" si="30"/>
        <v>0</v>
      </c>
      <c r="J40" s="215">
        <f t="shared" si="30"/>
        <v>0</v>
      </c>
      <c r="K40" s="215">
        <f t="shared" si="30"/>
        <v>0</v>
      </c>
      <c r="L40" s="215">
        <f t="shared" si="30"/>
        <v>0</v>
      </c>
      <c r="M40" s="215">
        <f t="shared" si="30"/>
        <v>0</v>
      </c>
      <c r="N40" s="215">
        <f t="shared" si="30"/>
        <v>0</v>
      </c>
      <c r="O40" s="215">
        <f t="shared" si="30"/>
        <v>0</v>
      </c>
      <c r="P40" s="215">
        <f t="shared" si="30"/>
        <v>0</v>
      </c>
      <c r="Q40" s="215">
        <f t="shared" si="30"/>
        <v>0</v>
      </c>
      <c r="R40" s="215">
        <f t="shared" si="30"/>
        <v>0</v>
      </c>
      <c r="S40" s="215">
        <f t="shared" si="30"/>
        <v>0</v>
      </c>
      <c r="T40" s="215">
        <f t="shared" si="30"/>
        <v>0</v>
      </c>
      <c r="U40" s="215"/>
      <c r="V40" s="215">
        <f t="shared" ref="V40:AL40" si="31">SUM(V39:V39)</f>
        <v>0</v>
      </c>
      <c r="W40" s="215">
        <f t="shared" si="31"/>
        <v>0</v>
      </c>
      <c r="X40" s="215">
        <f t="shared" si="31"/>
        <v>0</v>
      </c>
      <c r="Y40" s="215">
        <f t="shared" si="31"/>
        <v>0</v>
      </c>
      <c r="Z40" s="215">
        <f t="shared" si="31"/>
        <v>0</v>
      </c>
      <c r="AA40" s="215">
        <f t="shared" si="31"/>
        <v>0</v>
      </c>
      <c r="AB40" s="215">
        <f t="shared" si="31"/>
        <v>0</v>
      </c>
      <c r="AC40" s="215">
        <f t="shared" si="31"/>
        <v>0</v>
      </c>
      <c r="AD40" s="215">
        <f t="shared" si="31"/>
        <v>0</v>
      </c>
      <c r="AE40" s="215">
        <f t="shared" si="31"/>
        <v>0</v>
      </c>
      <c r="AF40" s="215">
        <f t="shared" si="31"/>
        <v>0</v>
      </c>
      <c r="AG40" s="215">
        <f t="shared" si="31"/>
        <v>0</v>
      </c>
      <c r="AH40" s="215">
        <f t="shared" si="31"/>
        <v>0</v>
      </c>
      <c r="AI40" s="215">
        <f t="shared" si="31"/>
        <v>150</v>
      </c>
      <c r="AJ40" s="215">
        <f t="shared" si="31"/>
        <v>0</v>
      </c>
      <c r="AK40" s="215">
        <f t="shared" si="31"/>
        <v>0</v>
      </c>
      <c r="AL40" s="215">
        <f t="shared" si="31"/>
        <v>150</v>
      </c>
      <c r="AM40" s="215"/>
      <c r="AN40" s="215">
        <f>SUM(AN39:AN39)</f>
        <v>6</v>
      </c>
      <c r="AO40" s="215">
        <f>SUM(AO39:AO39)</f>
        <v>150</v>
      </c>
      <c r="AP40" s="215">
        <f>SUM(AP39:AP39)</f>
        <v>6</v>
      </c>
    </row>
    <row r="41" spans="1:42" ht="15.75" thickBot="1" x14ac:dyDescent="0.3">
      <c r="A41" s="278"/>
      <c r="B41" s="185" t="s">
        <v>201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/>
    </row>
    <row r="42" spans="1:42" ht="24" x14ac:dyDescent="0.25">
      <c r="A42" s="278" t="s">
        <v>144</v>
      </c>
      <c r="B42" s="280">
        <v>16</v>
      </c>
      <c r="C42" s="203" t="s">
        <v>50</v>
      </c>
      <c r="D42" s="290" t="s">
        <v>202</v>
      </c>
      <c r="E42" s="281"/>
      <c r="F42" s="282">
        <v>30</v>
      </c>
      <c r="G42" s="283"/>
      <c r="H42" s="192"/>
      <c r="I42" s="192"/>
      <c r="J42" s="283"/>
      <c r="K42" s="192"/>
      <c r="L42" s="192"/>
      <c r="M42" s="192"/>
      <c r="N42" s="192"/>
      <c r="O42" s="192"/>
      <c r="P42" s="192"/>
      <c r="Q42" s="192"/>
      <c r="R42" s="192">
        <v>140</v>
      </c>
      <c r="S42" s="192">
        <f>SUM(E42:P42)</f>
        <v>30</v>
      </c>
      <c r="T42" s="192">
        <f>SUM(E42:R42)</f>
        <v>170</v>
      </c>
      <c r="U42" s="194" t="s">
        <v>37</v>
      </c>
      <c r="V42" s="284">
        <f>TRUNC(T42/30)</f>
        <v>5</v>
      </c>
      <c r="W42" s="281"/>
      <c r="X42" s="282"/>
      <c r="Y42" s="283"/>
      <c r="Z42" s="192"/>
      <c r="AA42" s="192"/>
      <c r="AB42" s="283"/>
      <c r="AC42" s="192"/>
      <c r="AD42" s="192"/>
      <c r="AE42" s="192"/>
      <c r="AF42" s="192"/>
      <c r="AG42" s="192"/>
      <c r="AH42" s="192"/>
      <c r="AI42" s="192"/>
      <c r="AJ42" s="192"/>
      <c r="AK42" s="192">
        <f>SUM(W42:AH42)</f>
        <v>0</v>
      </c>
      <c r="AL42" s="192"/>
      <c r="AM42" s="194"/>
      <c r="AN42" s="284"/>
      <c r="AO42" s="201">
        <f t="shared" ref="AO42:AO45" si="32">T42+AL42</f>
        <v>170</v>
      </c>
      <c r="AP42" s="201">
        <f t="shared" ref="AP42:AP45" si="33">V42+AN42</f>
        <v>5</v>
      </c>
    </row>
    <row r="43" spans="1:42" ht="24" x14ac:dyDescent="0.25">
      <c r="A43" s="278" t="s">
        <v>144</v>
      </c>
      <c r="B43" s="280">
        <v>17</v>
      </c>
      <c r="C43" s="203" t="s">
        <v>50</v>
      </c>
      <c r="D43" s="290" t="s">
        <v>203</v>
      </c>
      <c r="E43" s="281"/>
      <c r="F43" s="282"/>
      <c r="G43" s="283"/>
      <c r="H43" s="192"/>
      <c r="I43" s="192"/>
      <c r="J43" s="283"/>
      <c r="K43" s="192"/>
      <c r="L43" s="192"/>
      <c r="M43" s="192"/>
      <c r="N43" s="192"/>
      <c r="O43" s="192"/>
      <c r="P43" s="192"/>
      <c r="Q43" s="192"/>
      <c r="R43" s="192"/>
      <c r="S43" s="192">
        <f>SUM(E43:P43)</f>
        <v>0</v>
      </c>
      <c r="T43" s="192">
        <f t="shared" ref="T43:T44" si="34">SUM(E43:R43)</f>
        <v>0</v>
      </c>
      <c r="U43" s="194"/>
      <c r="V43" s="284">
        <f t="shared" ref="V43" si="35">TRUNC(T43/30)</f>
        <v>0</v>
      </c>
      <c r="W43" s="281"/>
      <c r="X43" s="282">
        <v>30</v>
      </c>
      <c r="Y43" s="283"/>
      <c r="Z43" s="192"/>
      <c r="AA43" s="192"/>
      <c r="AB43" s="283"/>
      <c r="AC43" s="192"/>
      <c r="AD43" s="192"/>
      <c r="AE43" s="192"/>
      <c r="AF43" s="192"/>
      <c r="AG43" s="192"/>
      <c r="AH43" s="192"/>
      <c r="AI43" s="192"/>
      <c r="AJ43" s="192">
        <v>200</v>
      </c>
      <c r="AK43" s="192">
        <f>SUM(W43:AH43)</f>
        <v>30</v>
      </c>
      <c r="AL43" s="192">
        <f>SUM(W43:AJ43)</f>
        <v>230</v>
      </c>
      <c r="AM43" s="194" t="s">
        <v>37</v>
      </c>
      <c r="AN43" s="284">
        <f>TRUNC(AL43/30)</f>
        <v>7</v>
      </c>
      <c r="AO43" s="285">
        <f t="shared" si="32"/>
        <v>230</v>
      </c>
      <c r="AP43" s="224">
        <f t="shared" si="33"/>
        <v>7</v>
      </c>
    </row>
    <row r="44" spans="1:42" ht="24" x14ac:dyDescent="0.25">
      <c r="A44" s="278" t="s">
        <v>144</v>
      </c>
      <c r="B44" s="280">
        <v>18</v>
      </c>
      <c r="C44" s="203" t="s">
        <v>50</v>
      </c>
      <c r="D44" s="290" t="s">
        <v>204</v>
      </c>
      <c r="E44" s="281">
        <v>9</v>
      </c>
      <c r="F44" s="282"/>
      <c r="G44" s="283"/>
      <c r="H44" s="192"/>
      <c r="I44" s="192"/>
      <c r="J44" s="283"/>
      <c r="K44" s="192">
        <v>15</v>
      </c>
      <c r="L44" s="192"/>
      <c r="M44" s="192"/>
      <c r="N44" s="192"/>
      <c r="O44" s="192"/>
      <c r="P44" s="192"/>
      <c r="Q44" s="192"/>
      <c r="R44" s="192">
        <v>6</v>
      </c>
      <c r="S44" s="192">
        <f>SUM(E44:P44)</f>
        <v>24</v>
      </c>
      <c r="T44" s="192">
        <f t="shared" si="34"/>
        <v>30</v>
      </c>
      <c r="U44" s="208" t="s">
        <v>37</v>
      </c>
      <c r="V44" s="284">
        <f>TRUNC(T44/30)</f>
        <v>1</v>
      </c>
      <c r="W44" s="281"/>
      <c r="X44" s="282"/>
      <c r="Y44" s="283"/>
      <c r="Z44" s="192"/>
      <c r="AA44" s="192"/>
      <c r="AB44" s="283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4"/>
      <c r="AN44" s="284"/>
      <c r="AO44" s="285">
        <f t="shared" si="32"/>
        <v>30</v>
      </c>
      <c r="AP44" s="224">
        <f t="shared" si="33"/>
        <v>1</v>
      </c>
    </row>
    <row r="45" spans="1:42" ht="24.75" thickBot="1" x14ac:dyDescent="0.3">
      <c r="A45" s="278" t="s">
        <v>144</v>
      </c>
      <c r="B45" s="280">
        <v>19</v>
      </c>
      <c r="C45" s="203" t="s">
        <v>50</v>
      </c>
      <c r="D45" s="290" t="s">
        <v>205</v>
      </c>
      <c r="E45" s="281"/>
      <c r="F45" s="282"/>
      <c r="G45" s="283"/>
      <c r="H45" s="192"/>
      <c r="I45" s="192"/>
      <c r="J45" s="283"/>
      <c r="K45" s="192"/>
      <c r="L45" s="192"/>
      <c r="M45" s="192"/>
      <c r="N45" s="192"/>
      <c r="O45" s="192"/>
      <c r="P45" s="192"/>
      <c r="Q45" s="192"/>
      <c r="R45" s="192"/>
      <c r="S45" s="192">
        <f>SUM(E45:P45)</f>
        <v>0</v>
      </c>
      <c r="T45" s="192"/>
      <c r="U45" s="194"/>
      <c r="V45" s="284"/>
      <c r="W45" s="281"/>
      <c r="X45" s="282">
        <v>9</v>
      </c>
      <c r="Y45" s="283"/>
      <c r="Z45" s="192"/>
      <c r="AA45" s="192"/>
      <c r="AB45" s="283"/>
      <c r="AC45" s="192">
        <v>15</v>
      </c>
      <c r="AD45" s="192"/>
      <c r="AE45" s="192"/>
      <c r="AF45" s="192"/>
      <c r="AG45" s="192"/>
      <c r="AH45" s="192"/>
      <c r="AI45" s="192"/>
      <c r="AJ45" s="192">
        <v>6</v>
      </c>
      <c r="AK45" s="192">
        <f>SUM(W45:AH45)</f>
        <v>24</v>
      </c>
      <c r="AL45" s="192">
        <f>SUM(W45:AJ45)</f>
        <v>30</v>
      </c>
      <c r="AM45" s="194" t="s">
        <v>37</v>
      </c>
      <c r="AN45" s="284">
        <f>TRUNC(AL45/30)</f>
        <v>1</v>
      </c>
      <c r="AO45" s="286">
        <f t="shared" si="32"/>
        <v>30</v>
      </c>
      <c r="AP45" s="286">
        <f t="shared" si="33"/>
        <v>1</v>
      </c>
    </row>
    <row r="46" spans="1:42" ht="15.75" thickBot="1" x14ac:dyDescent="0.3">
      <c r="A46" s="278"/>
      <c r="B46" s="212" t="s">
        <v>147</v>
      </c>
      <c r="C46" s="213"/>
      <c r="D46" s="214"/>
      <c r="E46" s="215">
        <f>SUM(E42:E45)</f>
        <v>9</v>
      </c>
      <c r="F46" s="215">
        <f t="shared" ref="F46:AP46" si="36">SUM(F42:F45)</f>
        <v>30</v>
      </c>
      <c r="G46" s="215">
        <f t="shared" si="36"/>
        <v>0</v>
      </c>
      <c r="H46" s="215">
        <f t="shared" si="36"/>
        <v>0</v>
      </c>
      <c r="I46" s="215">
        <f t="shared" si="36"/>
        <v>0</v>
      </c>
      <c r="J46" s="215">
        <f t="shared" si="36"/>
        <v>0</v>
      </c>
      <c r="K46" s="215">
        <f t="shared" si="36"/>
        <v>15</v>
      </c>
      <c r="L46" s="215">
        <f t="shared" si="36"/>
        <v>0</v>
      </c>
      <c r="M46" s="215">
        <f t="shared" si="36"/>
        <v>0</v>
      </c>
      <c r="N46" s="215">
        <f t="shared" si="36"/>
        <v>0</v>
      </c>
      <c r="O46" s="215">
        <f t="shared" si="36"/>
        <v>0</v>
      </c>
      <c r="P46" s="215">
        <f t="shared" si="36"/>
        <v>0</v>
      </c>
      <c r="Q46" s="215">
        <f t="shared" si="36"/>
        <v>0</v>
      </c>
      <c r="R46" s="215">
        <f t="shared" si="36"/>
        <v>146</v>
      </c>
      <c r="S46" s="215">
        <f t="shared" si="36"/>
        <v>54</v>
      </c>
      <c r="T46" s="215">
        <f t="shared" si="36"/>
        <v>200</v>
      </c>
      <c r="U46" s="215"/>
      <c r="V46" s="215">
        <f t="shared" si="36"/>
        <v>6</v>
      </c>
      <c r="W46" s="215">
        <f t="shared" si="36"/>
        <v>0</v>
      </c>
      <c r="X46" s="215">
        <f t="shared" si="36"/>
        <v>39</v>
      </c>
      <c r="Y46" s="215">
        <f t="shared" si="36"/>
        <v>0</v>
      </c>
      <c r="Z46" s="215">
        <f t="shared" si="36"/>
        <v>0</v>
      </c>
      <c r="AA46" s="215">
        <f t="shared" si="36"/>
        <v>0</v>
      </c>
      <c r="AB46" s="215">
        <f t="shared" si="36"/>
        <v>0</v>
      </c>
      <c r="AC46" s="215">
        <f t="shared" si="36"/>
        <v>15</v>
      </c>
      <c r="AD46" s="215">
        <f t="shared" si="36"/>
        <v>0</v>
      </c>
      <c r="AE46" s="215">
        <f t="shared" si="36"/>
        <v>0</v>
      </c>
      <c r="AF46" s="215">
        <f t="shared" si="36"/>
        <v>0</v>
      </c>
      <c r="AG46" s="215">
        <f t="shared" si="36"/>
        <v>0</v>
      </c>
      <c r="AH46" s="215">
        <f t="shared" si="36"/>
        <v>0</v>
      </c>
      <c r="AI46" s="215">
        <f t="shared" si="36"/>
        <v>0</v>
      </c>
      <c r="AJ46" s="215">
        <f t="shared" si="36"/>
        <v>206</v>
      </c>
      <c r="AK46" s="215">
        <f t="shared" si="36"/>
        <v>54</v>
      </c>
      <c r="AL46" s="215">
        <f t="shared" si="36"/>
        <v>260</v>
      </c>
      <c r="AM46" s="215"/>
      <c r="AN46" s="215">
        <f t="shared" si="36"/>
        <v>8</v>
      </c>
      <c r="AO46" s="215">
        <f t="shared" si="36"/>
        <v>460</v>
      </c>
      <c r="AP46" s="215">
        <f t="shared" si="36"/>
        <v>14</v>
      </c>
    </row>
    <row r="47" spans="1:42" ht="15.75" thickBot="1" x14ac:dyDescent="0.3">
      <c r="A47" s="278"/>
      <c r="B47" s="238" t="s">
        <v>177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40"/>
    </row>
    <row r="48" spans="1:42" ht="60.75" thickBot="1" x14ac:dyDescent="0.3">
      <c r="A48" s="278" t="s">
        <v>144</v>
      </c>
      <c r="B48" s="242">
        <v>20</v>
      </c>
      <c r="C48" s="189" t="s">
        <v>50</v>
      </c>
      <c r="D48" s="268" t="s">
        <v>178</v>
      </c>
      <c r="E48" s="243">
        <v>90</v>
      </c>
      <c r="F48" s="244"/>
      <c r="G48" s="245">
        <v>90</v>
      </c>
      <c r="H48" s="246"/>
      <c r="I48" s="246"/>
      <c r="J48" s="245"/>
      <c r="K48" s="246"/>
      <c r="L48" s="246"/>
      <c r="M48" s="246"/>
      <c r="N48" s="246"/>
      <c r="O48" s="246"/>
      <c r="P48" s="246"/>
      <c r="Q48" s="246"/>
      <c r="R48" s="246">
        <v>90</v>
      </c>
      <c r="S48" s="246">
        <f>SUM(E48:P48)</f>
        <v>180</v>
      </c>
      <c r="T48" s="246">
        <f>SUM(E48:R48)</f>
        <v>270</v>
      </c>
      <c r="U48" s="198" t="s">
        <v>37</v>
      </c>
      <c r="V48" s="247">
        <f>TRUNC(T48/30)</f>
        <v>9</v>
      </c>
      <c r="W48" s="243">
        <v>30</v>
      </c>
      <c r="X48" s="244"/>
      <c r="Y48" s="245">
        <v>30</v>
      </c>
      <c r="Z48" s="246"/>
      <c r="AA48" s="246"/>
      <c r="AB48" s="245"/>
      <c r="AC48" s="246"/>
      <c r="AD48" s="246"/>
      <c r="AE48" s="246"/>
      <c r="AF48" s="246"/>
      <c r="AG48" s="246"/>
      <c r="AH48" s="246"/>
      <c r="AI48" s="246"/>
      <c r="AJ48" s="246">
        <v>30</v>
      </c>
      <c r="AK48" s="246">
        <f>SUM(W48:AH48)</f>
        <v>60</v>
      </c>
      <c r="AL48" s="246">
        <f>SUM(W48:AJ48)</f>
        <v>90</v>
      </c>
      <c r="AM48" s="198" t="s">
        <v>37</v>
      </c>
      <c r="AN48" s="247">
        <f>TRUNC(AL48/30)</f>
        <v>3</v>
      </c>
      <c r="AO48" s="248">
        <f t="shared" ref="AO48" si="37">T48+AL48</f>
        <v>360</v>
      </c>
      <c r="AP48" s="248">
        <f t="shared" ref="AP48" si="38">V48+AN48</f>
        <v>12</v>
      </c>
    </row>
    <row r="49" spans="1:42" ht="15.75" thickBot="1" x14ac:dyDescent="0.3">
      <c r="A49" s="277"/>
      <c r="B49" s="212" t="s">
        <v>147</v>
      </c>
      <c r="C49" s="213"/>
      <c r="D49" s="214"/>
      <c r="E49" s="215">
        <f t="shared" ref="E49:T49" si="39">SUM(E48:E48)</f>
        <v>90</v>
      </c>
      <c r="F49" s="215">
        <f t="shared" si="39"/>
        <v>0</v>
      </c>
      <c r="G49" s="215">
        <f t="shared" si="39"/>
        <v>90</v>
      </c>
      <c r="H49" s="215">
        <f t="shared" si="39"/>
        <v>0</v>
      </c>
      <c r="I49" s="215">
        <f t="shared" si="39"/>
        <v>0</v>
      </c>
      <c r="J49" s="215">
        <f t="shared" si="39"/>
        <v>0</v>
      </c>
      <c r="K49" s="215">
        <f t="shared" si="39"/>
        <v>0</v>
      </c>
      <c r="L49" s="215">
        <f t="shared" si="39"/>
        <v>0</v>
      </c>
      <c r="M49" s="215">
        <f t="shared" si="39"/>
        <v>0</v>
      </c>
      <c r="N49" s="215">
        <f t="shared" si="39"/>
        <v>0</v>
      </c>
      <c r="O49" s="215">
        <f t="shared" si="39"/>
        <v>0</v>
      </c>
      <c r="P49" s="215">
        <f t="shared" si="39"/>
        <v>0</v>
      </c>
      <c r="Q49" s="215">
        <f t="shared" si="39"/>
        <v>0</v>
      </c>
      <c r="R49" s="215">
        <f t="shared" si="39"/>
        <v>90</v>
      </c>
      <c r="S49" s="215">
        <f t="shared" si="39"/>
        <v>180</v>
      </c>
      <c r="T49" s="215">
        <f t="shared" si="39"/>
        <v>270</v>
      </c>
      <c r="U49" s="215"/>
      <c r="V49" s="215">
        <f t="shared" ref="V49:AL49" si="40">SUM(V48:V48)</f>
        <v>9</v>
      </c>
      <c r="W49" s="215">
        <f t="shared" si="40"/>
        <v>30</v>
      </c>
      <c r="X49" s="215">
        <f t="shared" si="40"/>
        <v>0</v>
      </c>
      <c r="Y49" s="215">
        <f t="shared" si="40"/>
        <v>30</v>
      </c>
      <c r="Z49" s="215">
        <f t="shared" si="40"/>
        <v>0</v>
      </c>
      <c r="AA49" s="215">
        <f t="shared" si="40"/>
        <v>0</v>
      </c>
      <c r="AB49" s="215">
        <f t="shared" si="40"/>
        <v>0</v>
      </c>
      <c r="AC49" s="215">
        <f t="shared" si="40"/>
        <v>0</v>
      </c>
      <c r="AD49" s="215">
        <f t="shared" si="40"/>
        <v>0</v>
      </c>
      <c r="AE49" s="215">
        <f t="shared" si="40"/>
        <v>0</v>
      </c>
      <c r="AF49" s="215">
        <f t="shared" si="40"/>
        <v>0</v>
      </c>
      <c r="AG49" s="215">
        <f t="shared" si="40"/>
        <v>0</v>
      </c>
      <c r="AH49" s="215">
        <f t="shared" si="40"/>
        <v>0</v>
      </c>
      <c r="AI49" s="215">
        <f t="shared" si="40"/>
        <v>0</v>
      </c>
      <c r="AJ49" s="215">
        <f t="shared" si="40"/>
        <v>30</v>
      </c>
      <c r="AK49" s="215">
        <f t="shared" si="40"/>
        <v>60</v>
      </c>
      <c r="AL49" s="215">
        <f t="shared" si="40"/>
        <v>90</v>
      </c>
      <c r="AM49" s="215"/>
      <c r="AN49" s="215">
        <f>SUM(AN48:AN48)</f>
        <v>3</v>
      </c>
      <c r="AO49" s="215">
        <f>SUM(AO48:AO48)</f>
        <v>360</v>
      </c>
      <c r="AP49" s="215">
        <f>SUM(AP48:AP48)</f>
        <v>12</v>
      </c>
    </row>
    <row r="50" spans="1:42" ht="15.75" thickBot="1" x14ac:dyDescent="0.3">
      <c r="A50" s="277"/>
      <c r="B50" s="249" t="s">
        <v>48</v>
      </c>
      <c r="C50" s="250"/>
      <c r="D50" s="251"/>
      <c r="E50" s="252">
        <f>E24+E30+E37+E40+E46+E49</f>
        <v>181</v>
      </c>
      <c r="F50" s="252">
        <f t="shared" ref="F50:AP50" si="41">F24+F30+F37+F40+F46+F49</f>
        <v>45</v>
      </c>
      <c r="G50" s="252">
        <f t="shared" si="41"/>
        <v>170</v>
      </c>
      <c r="H50" s="252">
        <f t="shared" si="41"/>
        <v>30</v>
      </c>
      <c r="I50" s="252">
        <f t="shared" si="41"/>
        <v>0</v>
      </c>
      <c r="J50" s="252">
        <f t="shared" si="41"/>
        <v>0</v>
      </c>
      <c r="K50" s="252">
        <f t="shared" si="41"/>
        <v>75</v>
      </c>
      <c r="L50" s="252">
        <f t="shared" si="41"/>
        <v>0</v>
      </c>
      <c r="M50" s="252">
        <f t="shared" si="41"/>
        <v>0</v>
      </c>
      <c r="N50" s="252">
        <f t="shared" si="41"/>
        <v>0</v>
      </c>
      <c r="O50" s="252">
        <f t="shared" si="41"/>
        <v>0</v>
      </c>
      <c r="P50" s="252">
        <f t="shared" si="41"/>
        <v>15</v>
      </c>
      <c r="Q50" s="252">
        <f t="shared" si="41"/>
        <v>0</v>
      </c>
      <c r="R50" s="252">
        <f t="shared" si="41"/>
        <v>384</v>
      </c>
      <c r="S50" s="252">
        <f t="shared" si="41"/>
        <v>516</v>
      </c>
      <c r="T50" s="252">
        <f t="shared" si="41"/>
        <v>900</v>
      </c>
      <c r="U50" s="252" t="s">
        <v>148</v>
      </c>
      <c r="V50" s="252">
        <f t="shared" si="41"/>
        <v>31</v>
      </c>
      <c r="W50" s="252">
        <f t="shared" si="41"/>
        <v>109</v>
      </c>
      <c r="X50" s="252">
        <f t="shared" si="41"/>
        <v>54</v>
      </c>
      <c r="Y50" s="252">
        <f t="shared" si="41"/>
        <v>90</v>
      </c>
      <c r="Z50" s="252">
        <f t="shared" si="41"/>
        <v>45</v>
      </c>
      <c r="AA50" s="252">
        <f t="shared" si="41"/>
        <v>0</v>
      </c>
      <c r="AB50" s="252">
        <f t="shared" si="41"/>
        <v>0</v>
      </c>
      <c r="AC50" s="252">
        <f t="shared" si="41"/>
        <v>35</v>
      </c>
      <c r="AD50" s="252">
        <f t="shared" si="41"/>
        <v>0</v>
      </c>
      <c r="AE50" s="252">
        <f t="shared" si="41"/>
        <v>0</v>
      </c>
      <c r="AF50" s="252">
        <f t="shared" si="41"/>
        <v>0</v>
      </c>
      <c r="AG50" s="252">
        <f t="shared" si="41"/>
        <v>0</v>
      </c>
      <c r="AH50" s="252">
        <f t="shared" si="41"/>
        <v>0</v>
      </c>
      <c r="AI50" s="252">
        <f t="shared" si="41"/>
        <v>150</v>
      </c>
      <c r="AJ50" s="252">
        <f t="shared" si="41"/>
        <v>377</v>
      </c>
      <c r="AK50" s="252">
        <f t="shared" si="41"/>
        <v>333</v>
      </c>
      <c r="AL50" s="252">
        <f t="shared" si="41"/>
        <v>860</v>
      </c>
      <c r="AM50" s="252" t="s">
        <v>206</v>
      </c>
      <c r="AN50" s="252">
        <f t="shared" si="41"/>
        <v>31</v>
      </c>
      <c r="AO50" s="252">
        <f t="shared" si="41"/>
        <v>1760</v>
      </c>
      <c r="AP50" s="252">
        <f t="shared" si="41"/>
        <v>62</v>
      </c>
    </row>
    <row r="52" spans="1:42" x14ac:dyDescent="0.25">
      <c r="B52" s="258" t="s">
        <v>86</v>
      </c>
      <c r="AK52" s="287"/>
    </row>
    <row r="57" spans="1:42" x14ac:dyDescent="0.25">
      <c r="O57" s="255" t="s">
        <v>181</v>
      </c>
    </row>
    <row r="58" spans="1:42" ht="30" x14ac:dyDescent="0.25">
      <c r="D58" s="146" t="s">
        <v>87</v>
      </c>
      <c r="P58" t="s">
        <v>87</v>
      </c>
      <c r="AG58" s="257" t="s">
        <v>87</v>
      </c>
      <c r="AH58" s="288"/>
      <c r="AI58" s="288"/>
      <c r="AJ58" s="288"/>
      <c r="AK58" s="288"/>
      <c r="AL58" s="288"/>
      <c r="AM58" s="288"/>
    </row>
    <row r="59" spans="1:42" ht="25.5" x14ac:dyDescent="0.25">
      <c r="D59" s="269" t="s">
        <v>88</v>
      </c>
      <c r="N59" s="164"/>
      <c r="P59" s="288" t="s">
        <v>89</v>
      </c>
      <c r="Q59" s="288"/>
      <c r="R59" s="288"/>
      <c r="S59" s="288"/>
      <c r="T59" s="288"/>
      <c r="U59" s="288"/>
      <c r="V59" s="288"/>
      <c r="AG59" s="288" t="s">
        <v>90</v>
      </c>
      <c r="AH59" s="288"/>
      <c r="AI59" s="288"/>
      <c r="AJ59" s="288"/>
      <c r="AK59" s="288"/>
      <c r="AL59" s="288"/>
      <c r="AM59" s="288"/>
    </row>
  </sheetData>
  <mergeCells count="29">
    <mergeCell ref="B50:D50"/>
    <mergeCell ref="AG58:AM58"/>
    <mergeCell ref="P59:V59"/>
    <mergeCell ref="AG59:AM59"/>
    <mergeCell ref="B9:D9"/>
    <mergeCell ref="B10:D10"/>
    <mergeCell ref="B11:D11"/>
    <mergeCell ref="B12:D12"/>
    <mergeCell ref="B13:D13"/>
    <mergeCell ref="B38:AP38"/>
    <mergeCell ref="B40:D40"/>
    <mergeCell ref="B41:AP41"/>
    <mergeCell ref="B46:D46"/>
    <mergeCell ref="B47:AP47"/>
    <mergeCell ref="B49:D49"/>
    <mergeCell ref="B18:AP18"/>
    <mergeCell ref="B24:D24"/>
    <mergeCell ref="B25:AP25"/>
    <mergeCell ref="B30:D30"/>
    <mergeCell ref="B31:AP31"/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44"/>
  <sheetViews>
    <sheetView workbookViewId="0">
      <selection activeCell="AD41" sqref="AD41:AE41"/>
    </sheetView>
  </sheetViews>
  <sheetFormatPr defaultRowHeight="15" x14ac:dyDescent="0.25"/>
  <cols>
    <col min="1" max="1" width="2.28515625" customWidth="1"/>
    <col min="2" max="2" width="4.42578125" style="130" customWidth="1"/>
    <col min="3" max="3" width="18" style="130" customWidth="1"/>
    <col min="4" max="4" width="24" style="146" customWidth="1"/>
    <col min="5" max="42" width="4.28515625" customWidth="1"/>
  </cols>
  <sheetData>
    <row r="6" spans="1:42" ht="15.75" x14ac:dyDescent="0.25">
      <c r="A6" s="148"/>
      <c r="B6" s="167" t="s">
        <v>207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</row>
    <row r="7" spans="1:42" ht="15.75" x14ac:dyDescent="0.25">
      <c r="A7" s="148"/>
      <c r="B7" s="168"/>
      <c r="C7" s="168"/>
      <c r="D7" s="270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</row>
    <row r="9" spans="1:42" x14ac:dyDescent="0.25">
      <c r="A9" s="149"/>
      <c r="B9" s="291" t="s">
        <v>136</v>
      </c>
      <c r="C9" s="291"/>
      <c r="D9" s="291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42" x14ac:dyDescent="0.25">
      <c r="A10" s="149"/>
      <c r="B10" s="291" t="s">
        <v>137</v>
      </c>
      <c r="C10" s="291"/>
      <c r="D10" s="291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1:42" x14ac:dyDescent="0.25">
      <c r="A11" s="149"/>
      <c r="B11" s="291" t="s">
        <v>139</v>
      </c>
      <c r="C11" s="291"/>
      <c r="D11" s="291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</row>
    <row r="12" spans="1:42" x14ac:dyDescent="0.25">
      <c r="B12" s="291" t="s">
        <v>140</v>
      </c>
      <c r="C12" s="291"/>
      <c r="D12" s="291"/>
    </row>
    <row r="13" spans="1:42" x14ac:dyDescent="0.25">
      <c r="B13" s="311" t="s">
        <v>208</v>
      </c>
      <c r="C13" s="311"/>
      <c r="D13" s="311"/>
    </row>
    <row r="14" spans="1:42" ht="15.75" thickBot="1" x14ac:dyDescent="0.3"/>
    <row r="15" spans="1:42" ht="15.75" thickBot="1" x14ac:dyDescent="0.3">
      <c r="A15" s="2"/>
      <c r="B15" s="169" t="s">
        <v>8</v>
      </c>
      <c r="C15" s="170" t="s">
        <v>9</v>
      </c>
      <c r="D15" s="272" t="s">
        <v>10</v>
      </c>
      <c r="E15" s="171" t="s">
        <v>209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  <c r="W15" s="171" t="s">
        <v>210</v>
      </c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3"/>
      <c r="AO15" s="174" t="s">
        <v>13</v>
      </c>
      <c r="AP15" s="175" t="s">
        <v>14</v>
      </c>
    </row>
    <row r="16" spans="1:42" ht="233.25" thickBot="1" x14ac:dyDescent="0.3">
      <c r="A16" s="2"/>
      <c r="B16" s="176"/>
      <c r="C16" s="177"/>
      <c r="D16" s="273"/>
      <c r="E16" s="178" t="s">
        <v>15</v>
      </c>
      <c r="F16" s="179" t="s">
        <v>16</v>
      </c>
      <c r="G16" s="180" t="s">
        <v>17</v>
      </c>
      <c r="H16" s="180" t="s">
        <v>18</v>
      </c>
      <c r="I16" s="180" t="s">
        <v>19</v>
      </c>
      <c r="J16" s="180" t="s">
        <v>20</v>
      </c>
      <c r="K16" s="180" t="s">
        <v>21</v>
      </c>
      <c r="L16" s="180" t="s">
        <v>22</v>
      </c>
      <c r="M16" s="180" t="s">
        <v>23</v>
      </c>
      <c r="N16" s="180" t="s">
        <v>24</v>
      </c>
      <c r="O16" s="181" t="s">
        <v>25</v>
      </c>
      <c r="P16" s="180" t="s">
        <v>26</v>
      </c>
      <c r="Q16" s="180" t="s">
        <v>27</v>
      </c>
      <c r="R16" s="180" t="s">
        <v>28</v>
      </c>
      <c r="S16" s="180" t="s">
        <v>29</v>
      </c>
      <c r="T16" s="180" t="s">
        <v>30</v>
      </c>
      <c r="U16" s="180" t="s">
        <v>31</v>
      </c>
      <c r="V16" s="182" t="s">
        <v>32</v>
      </c>
      <c r="W16" s="179" t="s">
        <v>15</v>
      </c>
      <c r="X16" s="179" t="s">
        <v>16</v>
      </c>
      <c r="Y16" s="179" t="s">
        <v>33</v>
      </c>
      <c r="Z16" s="179" t="s">
        <v>18</v>
      </c>
      <c r="AA16" s="179" t="s">
        <v>19</v>
      </c>
      <c r="AB16" s="179" t="s">
        <v>20</v>
      </c>
      <c r="AC16" s="179" t="s">
        <v>21</v>
      </c>
      <c r="AD16" s="179" t="s">
        <v>22</v>
      </c>
      <c r="AE16" s="180" t="s">
        <v>23</v>
      </c>
      <c r="AF16" s="180" t="s">
        <v>24</v>
      </c>
      <c r="AG16" s="181" t="s">
        <v>25</v>
      </c>
      <c r="AH16" s="180" t="s">
        <v>26</v>
      </c>
      <c r="AI16" s="180" t="s">
        <v>27</v>
      </c>
      <c r="AJ16" s="180" t="s">
        <v>28</v>
      </c>
      <c r="AK16" s="180" t="s">
        <v>29</v>
      </c>
      <c r="AL16" s="180" t="s">
        <v>30</v>
      </c>
      <c r="AM16" s="180" t="s">
        <v>31</v>
      </c>
      <c r="AN16" s="182" t="s">
        <v>32</v>
      </c>
      <c r="AO16" s="183"/>
      <c r="AP16" s="184"/>
    </row>
    <row r="17" spans="1:42" ht="18.75" thickBot="1" x14ac:dyDescent="0.3">
      <c r="A17" s="150"/>
      <c r="B17" s="292" t="s">
        <v>211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4"/>
    </row>
    <row r="18" spans="1:42" x14ac:dyDescent="0.25">
      <c r="A18" s="150"/>
      <c r="B18" s="228">
        <v>1</v>
      </c>
      <c r="C18" s="189" t="s">
        <v>50</v>
      </c>
      <c r="D18" s="303" t="s">
        <v>212</v>
      </c>
      <c r="E18" s="190">
        <v>20</v>
      </c>
      <c r="F18" s="191"/>
      <c r="G18" s="191">
        <v>15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1">
        <v>25</v>
      </c>
      <c r="S18" s="192">
        <f>SUM(E18:P18)</f>
        <v>35</v>
      </c>
      <c r="T18" s="192">
        <f>SUM(E18:R18)</f>
        <v>60</v>
      </c>
      <c r="U18" s="208" t="s">
        <v>37</v>
      </c>
      <c r="V18" s="219">
        <f>TRUNC(T18/30)</f>
        <v>2</v>
      </c>
      <c r="W18" s="190"/>
      <c r="X18" s="196"/>
      <c r="Y18" s="197"/>
      <c r="Z18" s="196"/>
      <c r="AA18" s="196"/>
      <c r="AB18" s="196"/>
      <c r="AC18" s="196"/>
      <c r="AD18" s="196"/>
      <c r="AE18" s="193"/>
      <c r="AF18" s="193"/>
      <c r="AG18" s="193"/>
      <c r="AH18" s="193"/>
      <c r="AI18" s="193"/>
      <c r="AJ18" s="197"/>
      <c r="AK18" s="192">
        <f>SUM(W18:AH18)</f>
        <v>0</v>
      </c>
      <c r="AL18" s="192">
        <f t="shared" ref="AL18:AL26" si="0">SUM(W18:AJ18)</f>
        <v>0</v>
      </c>
      <c r="AM18" s="198"/>
      <c r="AN18" s="199"/>
      <c r="AO18" s="200">
        <f t="shared" ref="AO18:AO26" si="1">T18+AL18</f>
        <v>60</v>
      </c>
      <c r="AP18" s="201">
        <f t="shared" ref="AP18:AP26" si="2">V18+AN18</f>
        <v>2</v>
      </c>
    </row>
    <row r="19" spans="1:42" x14ac:dyDescent="0.25">
      <c r="A19" s="150"/>
      <c r="B19" s="202">
        <v>2</v>
      </c>
      <c r="C19" s="226" t="s">
        <v>50</v>
      </c>
      <c r="D19" s="304" t="s">
        <v>213</v>
      </c>
      <c r="E19" s="204"/>
      <c r="F19" s="205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5"/>
      <c r="S19" s="192">
        <f t="shared" ref="S19:S26" si="3">SUM(E19:P19)</f>
        <v>0</v>
      </c>
      <c r="T19" s="192">
        <f t="shared" ref="T19:T26" si="4">SUM(E19:R19)</f>
        <v>0</v>
      </c>
      <c r="U19" s="208"/>
      <c r="V19" s="219">
        <f>TRUNC(T19/30)</f>
        <v>0</v>
      </c>
      <c r="W19" s="204">
        <v>10</v>
      </c>
      <c r="X19" s="209"/>
      <c r="Y19" s="205"/>
      <c r="Z19" s="209"/>
      <c r="AA19" s="209"/>
      <c r="AB19" s="209"/>
      <c r="AC19" s="209"/>
      <c r="AD19" s="209"/>
      <c r="AE19" s="206"/>
      <c r="AF19" s="206"/>
      <c r="AG19" s="206"/>
      <c r="AH19" s="206"/>
      <c r="AI19" s="206"/>
      <c r="AJ19" s="205">
        <v>20</v>
      </c>
      <c r="AK19" s="192">
        <f>SUM(W19:AH19)</f>
        <v>10</v>
      </c>
      <c r="AL19" s="207">
        <f t="shared" si="0"/>
        <v>30</v>
      </c>
      <c r="AM19" s="208" t="s">
        <v>37</v>
      </c>
      <c r="AN19" s="210">
        <f>TRUNC(AL19/30)</f>
        <v>1</v>
      </c>
      <c r="AO19" s="211">
        <f t="shared" si="1"/>
        <v>30</v>
      </c>
      <c r="AP19" s="201">
        <f t="shared" si="2"/>
        <v>1</v>
      </c>
    </row>
    <row r="20" spans="1:42" ht="24" x14ac:dyDescent="0.25">
      <c r="A20" s="150"/>
      <c r="B20" s="202">
        <v>3</v>
      </c>
      <c r="C20" s="226" t="s">
        <v>50</v>
      </c>
      <c r="D20" s="305" t="s">
        <v>214</v>
      </c>
      <c r="E20" s="204"/>
      <c r="F20" s="205"/>
      <c r="G20" s="205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5"/>
      <c r="S20" s="192">
        <f t="shared" si="3"/>
        <v>0</v>
      </c>
      <c r="T20" s="192">
        <f t="shared" si="4"/>
        <v>0</v>
      </c>
      <c r="U20" s="208"/>
      <c r="V20" s="195">
        <f>TRUNC(T20/30)</f>
        <v>0</v>
      </c>
      <c r="W20" s="204">
        <v>20</v>
      </c>
      <c r="X20" s="210"/>
      <c r="Y20" s="205">
        <v>20</v>
      </c>
      <c r="Z20" s="209"/>
      <c r="AA20" s="209"/>
      <c r="AB20" s="209"/>
      <c r="AC20" s="209"/>
      <c r="AD20" s="209"/>
      <c r="AE20" s="206"/>
      <c r="AF20" s="206"/>
      <c r="AG20" s="206"/>
      <c r="AH20" s="206"/>
      <c r="AI20" s="206"/>
      <c r="AJ20" s="205">
        <v>20</v>
      </c>
      <c r="AK20" s="192">
        <f t="shared" ref="AK20:AK26" si="5">SUM(W20:AH20)</f>
        <v>40</v>
      </c>
      <c r="AL20" s="207">
        <f t="shared" si="0"/>
        <v>60</v>
      </c>
      <c r="AM20" s="208" t="s">
        <v>37</v>
      </c>
      <c r="AN20" s="210">
        <f t="shared" ref="AN20:AN34" si="6">TRUNC(AL20/30)</f>
        <v>2</v>
      </c>
      <c r="AO20" s="211">
        <f t="shared" si="1"/>
        <v>60</v>
      </c>
      <c r="AP20" s="201">
        <f t="shared" si="2"/>
        <v>2</v>
      </c>
    </row>
    <row r="21" spans="1:42" ht="24" x14ac:dyDescent="0.25">
      <c r="A21" s="150">
        <v>15</v>
      </c>
      <c r="B21" s="202">
        <v>4</v>
      </c>
      <c r="C21" s="226" t="s">
        <v>50</v>
      </c>
      <c r="D21" s="305" t="s">
        <v>215</v>
      </c>
      <c r="E21" s="204"/>
      <c r="F21" s="205"/>
      <c r="G21" s="205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5"/>
      <c r="S21" s="192">
        <f t="shared" si="3"/>
        <v>0</v>
      </c>
      <c r="T21" s="192">
        <f t="shared" si="4"/>
        <v>0</v>
      </c>
      <c r="U21" s="208"/>
      <c r="V21" s="195">
        <f>TRUNC(T21/30)</f>
        <v>0</v>
      </c>
      <c r="W21" s="204">
        <v>15</v>
      </c>
      <c r="X21" s="205"/>
      <c r="Y21" s="205">
        <v>10</v>
      </c>
      <c r="Z21" s="209"/>
      <c r="AA21" s="209"/>
      <c r="AB21" s="209"/>
      <c r="AC21" s="209"/>
      <c r="AD21" s="209"/>
      <c r="AE21" s="206"/>
      <c r="AF21" s="206"/>
      <c r="AG21" s="206"/>
      <c r="AH21" s="206"/>
      <c r="AI21" s="206"/>
      <c r="AJ21" s="205">
        <v>5</v>
      </c>
      <c r="AK21" s="192">
        <f t="shared" si="5"/>
        <v>25</v>
      </c>
      <c r="AL21" s="207">
        <f t="shared" si="0"/>
        <v>30</v>
      </c>
      <c r="AM21" s="208" t="s">
        <v>37</v>
      </c>
      <c r="AN21" s="210">
        <f t="shared" si="6"/>
        <v>1</v>
      </c>
      <c r="AO21" s="211">
        <f t="shared" si="1"/>
        <v>30</v>
      </c>
      <c r="AP21" s="201">
        <f t="shared" si="2"/>
        <v>1</v>
      </c>
    </row>
    <row r="22" spans="1:42" ht="24" x14ac:dyDescent="0.25">
      <c r="A22" s="150"/>
      <c r="B22" s="188">
        <v>5</v>
      </c>
      <c r="C22" s="226" t="s">
        <v>50</v>
      </c>
      <c r="D22" s="305" t="s">
        <v>216</v>
      </c>
      <c r="E22" s="204"/>
      <c r="F22" s="209"/>
      <c r="G22" s="205"/>
      <c r="H22" s="209"/>
      <c r="I22" s="209"/>
      <c r="J22" s="209"/>
      <c r="K22" s="209"/>
      <c r="L22" s="209"/>
      <c r="M22" s="206"/>
      <c r="N22" s="206"/>
      <c r="O22" s="206"/>
      <c r="P22" s="206"/>
      <c r="Q22" s="206"/>
      <c r="R22" s="205"/>
      <c r="S22" s="192">
        <f t="shared" si="3"/>
        <v>0</v>
      </c>
      <c r="T22" s="192">
        <f t="shared" si="4"/>
        <v>0</v>
      </c>
      <c r="U22" s="208"/>
      <c r="V22" s="195">
        <f>TRUNC(T22/25)</f>
        <v>0</v>
      </c>
      <c r="W22" s="204">
        <v>10</v>
      </c>
      <c r="X22" s="209"/>
      <c r="Y22" s="205">
        <v>10</v>
      </c>
      <c r="Z22" s="209"/>
      <c r="AA22" s="209"/>
      <c r="AB22" s="209"/>
      <c r="AC22" s="209"/>
      <c r="AD22" s="209"/>
      <c r="AE22" s="206"/>
      <c r="AF22" s="206"/>
      <c r="AG22" s="206"/>
      <c r="AH22" s="206"/>
      <c r="AI22" s="206"/>
      <c r="AJ22" s="205">
        <v>10</v>
      </c>
      <c r="AK22" s="192">
        <f t="shared" si="5"/>
        <v>20</v>
      </c>
      <c r="AL22" s="207">
        <f t="shared" si="0"/>
        <v>30</v>
      </c>
      <c r="AM22" s="208" t="s">
        <v>37</v>
      </c>
      <c r="AN22" s="210">
        <f t="shared" si="6"/>
        <v>1</v>
      </c>
      <c r="AO22" s="211">
        <f t="shared" si="1"/>
        <v>30</v>
      </c>
      <c r="AP22" s="201">
        <f t="shared" si="2"/>
        <v>1</v>
      </c>
    </row>
    <row r="23" spans="1:42" ht="24" x14ac:dyDescent="0.25">
      <c r="A23" s="155"/>
      <c r="B23" s="202">
        <v>6</v>
      </c>
      <c r="C23" s="226" t="s">
        <v>50</v>
      </c>
      <c r="D23" s="305" t="s">
        <v>217</v>
      </c>
      <c r="E23" s="204">
        <v>10</v>
      </c>
      <c r="F23" s="205"/>
      <c r="G23" s="235">
        <v>15</v>
      </c>
      <c r="H23" s="209"/>
      <c r="I23" s="209"/>
      <c r="J23" s="209"/>
      <c r="K23" s="209"/>
      <c r="L23" s="209"/>
      <c r="M23" s="206"/>
      <c r="N23" s="206"/>
      <c r="O23" s="206"/>
      <c r="P23" s="206"/>
      <c r="Q23" s="206"/>
      <c r="R23" s="205">
        <v>5</v>
      </c>
      <c r="S23" s="192">
        <f t="shared" si="3"/>
        <v>25</v>
      </c>
      <c r="T23" s="192">
        <f t="shared" si="4"/>
        <v>30</v>
      </c>
      <c r="U23" s="208" t="s">
        <v>37</v>
      </c>
      <c r="V23" s="195">
        <f>TRUNC(T23/25)</f>
        <v>1</v>
      </c>
      <c r="W23" s="204"/>
      <c r="X23" s="209"/>
      <c r="Y23" s="205"/>
      <c r="Z23" s="209"/>
      <c r="AA23" s="209"/>
      <c r="AB23" s="209"/>
      <c r="AC23" s="209"/>
      <c r="AD23" s="209"/>
      <c r="AE23" s="206"/>
      <c r="AF23" s="206"/>
      <c r="AG23" s="206"/>
      <c r="AH23" s="206"/>
      <c r="AI23" s="206"/>
      <c r="AJ23" s="205"/>
      <c r="AK23" s="192">
        <f t="shared" si="5"/>
        <v>0</v>
      </c>
      <c r="AL23" s="207">
        <f t="shared" si="0"/>
        <v>0</v>
      </c>
      <c r="AM23" s="208"/>
      <c r="AN23" s="210">
        <f t="shared" si="6"/>
        <v>0</v>
      </c>
      <c r="AO23" s="211">
        <f t="shared" si="1"/>
        <v>30</v>
      </c>
      <c r="AP23" s="201">
        <f t="shared" si="2"/>
        <v>1</v>
      </c>
    </row>
    <row r="24" spans="1:42" ht="24" x14ac:dyDescent="0.25">
      <c r="A24" s="155"/>
      <c r="B24" s="188">
        <v>7</v>
      </c>
      <c r="C24" s="226" t="s">
        <v>50</v>
      </c>
      <c r="D24" s="305" t="s">
        <v>218</v>
      </c>
      <c r="E24" s="204"/>
      <c r="F24" s="205"/>
      <c r="G24" s="205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5"/>
      <c r="S24" s="192">
        <f t="shared" si="3"/>
        <v>0</v>
      </c>
      <c r="T24" s="192">
        <f t="shared" si="4"/>
        <v>0</v>
      </c>
      <c r="U24" s="194"/>
      <c r="V24" s="195">
        <f>TRUNC(T24/30)</f>
        <v>0</v>
      </c>
      <c r="W24" s="204">
        <v>15</v>
      </c>
      <c r="X24" s="209"/>
      <c r="Y24" s="205">
        <v>20</v>
      </c>
      <c r="Z24" s="205"/>
      <c r="AA24" s="209"/>
      <c r="AB24" s="209"/>
      <c r="AC24" s="209"/>
      <c r="AD24" s="209"/>
      <c r="AE24" s="206"/>
      <c r="AF24" s="206"/>
      <c r="AG24" s="206"/>
      <c r="AH24" s="206"/>
      <c r="AI24" s="206"/>
      <c r="AJ24" s="205">
        <v>25</v>
      </c>
      <c r="AK24" s="192">
        <f t="shared" si="5"/>
        <v>35</v>
      </c>
      <c r="AL24" s="207">
        <f t="shared" si="0"/>
        <v>60</v>
      </c>
      <c r="AM24" s="208" t="s">
        <v>37</v>
      </c>
      <c r="AN24" s="210">
        <f t="shared" si="6"/>
        <v>2</v>
      </c>
      <c r="AO24" s="211">
        <f t="shared" si="1"/>
        <v>60</v>
      </c>
      <c r="AP24" s="201">
        <f t="shared" si="2"/>
        <v>2</v>
      </c>
    </row>
    <row r="25" spans="1:42" ht="24" x14ac:dyDescent="0.25">
      <c r="A25" s="155"/>
      <c r="B25" s="295">
        <v>8</v>
      </c>
      <c r="C25" s="226" t="s">
        <v>50</v>
      </c>
      <c r="D25" s="306" t="s">
        <v>219</v>
      </c>
      <c r="E25" s="204"/>
      <c r="F25" s="205"/>
      <c r="G25" s="205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5"/>
      <c r="S25" s="192">
        <f t="shared" si="3"/>
        <v>0</v>
      </c>
      <c r="T25" s="192">
        <f t="shared" si="4"/>
        <v>0</v>
      </c>
      <c r="U25" s="194"/>
      <c r="V25" s="195"/>
      <c r="W25" s="204">
        <v>10</v>
      </c>
      <c r="X25" s="209"/>
      <c r="Y25" s="205">
        <v>15</v>
      </c>
      <c r="Z25" s="234"/>
      <c r="AA25" s="209"/>
      <c r="AB25" s="209"/>
      <c r="AC25" s="209"/>
      <c r="AD25" s="209"/>
      <c r="AE25" s="206"/>
      <c r="AF25" s="206"/>
      <c r="AG25" s="206"/>
      <c r="AH25" s="206"/>
      <c r="AI25" s="206"/>
      <c r="AJ25" s="205">
        <v>5</v>
      </c>
      <c r="AK25" s="192">
        <f t="shared" si="5"/>
        <v>25</v>
      </c>
      <c r="AL25" s="207">
        <f t="shared" si="0"/>
        <v>30</v>
      </c>
      <c r="AM25" s="208" t="s">
        <v>37</v>
      </c>
      <c r="AN25" s="210">
        <f t="shared" si="6"/>
        <v>1</v>
      </c>
      <c r="AO25" s="211">
        <f t="shared" si="1"/>
        <v>30</v>
      </c>
      <c r="AP25" s="201">
        <f t="shared" si="2"/>
        <v>1</v>
      </c>
    </row>
    <row r="26" spans="1:42" ht="48.75" thickBot="1" x14ac:dyDescent="0.3">
      <c r="A26" s="155"/>
      <c r="B26" s="296">
        <v>9</v>
      </c>
      <c r="C26" s="297" t="s">
        <v>50</v>
      </c>
      <c r="D26" s="307" t="s">
        <v>220</v>
      </c>
      <c r="E26" s="204"/>
      <c r="F26" s="205"/>
      <c r="G26" s="205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5"/>
      <c r="S26" s="192">
        <f t="shared" si="3"/>
        <v>0</v>
      </c>
      <c r="T26" s="192">
        <f t="shared" si="4"/>
        <v>0</v>
      </c>
      <c r="U26" s="194"/>
      <c r="V26" s="195">
        <f>TRUNC(T26/25)</f>
        <v>0</v>
      </c>
      <c r="W26" s="204">
        <v>20</v>
      </c>
      <c r="X26" s="209"/>
      <c r="Y26" s="205">
        <v>25</v>
      </c>
      <c r="Z26" s="209"/>
      <c r="AA26" s="209"/>
      <c r="AB26" s="209"/>
      <c r="AC26" s="209"/>
      <c r="AD26" s="209"/>
      <c r="AE26" s="206"/>
      <c r="AF26" s="206"/>
      <c r="AG26" s="206"/>
      <c r="AH26" s="206"/>
      <c r="AI26" s="206"/>
      <c r="AJ26" s="205">
        <v>15</v>
      </c>
      <c r="AK26" s="192">
        <f t="shared" si="5"/>
        <v>45</v>
      </c>
      <c r="AL26" s="207">
        <f t="shared" si="0"/>
        <v>60</v>
      </c>
      <c r="AM26" s="208" t="s">
        <v>37</v>
      </c>
      <c r="AN26" s="210">
        <f t="shared" si="6"/>
        <v>2</v>
      </c>
      <c r="AO26" s="211">
        <f t="shared" si="1"/>
        <v>60</v>
      </c>
      <c r="AP26" s="201">
        <f t="shared" si="2"/>
        <v>2</v>
      </c>
    </row>
    <row r="27" spans="1:42" ht="15.75" thickBot="1" x14ac:dyDescent="0.3">
      <c r="A27" s="150"/>
      <c r="B27" s="298" t="s">
        <v>147</v>
      </c>
      <c r="C27" s="299"/>
      <c r="D27" s="300"/>
      <c r="E27" s="215">
        <f t="shared" ref="E27:T27" si="7">SUM(E18:E26)</f>
        <v>30</v>
      </c>
      <c r="F27" s="215">
        <f t="shared" si="7"/>
        <v>0</v>
      </c>
      <c r="G27" s="215">
        <f t="shared" si="7"/>
        <v>30</v>
      </c>
      <c r="H27" s="215">
        <f t="shared" si="7"/>
        <v>0</v>
      </c>
      <c r="I27" s="215">
        <f t="shared" si="7"/>
        <v>0</v>
      </c>
      <c r="J27" s="215">
        <f t="shared" si="7"/>
        <v>0</v>
      </c>
      <c r="K27" s="215">
        <f t="shared" si="7"/>
        <v>0</v>
      </c>
      <c r="L27" s="215">
        <f t="shared" si="7"/>
        <v>0</v>
      </c>
      <c r="M27" s="215">
        <f t="shared" si="7"/>
        <v>0</v>
      </c>
      <c r="N27" s="215">
        <f t="shared" si="7"/>
        <v>0</v>
      </c>
      <c r="O27" s="215">
        <f t="shared" si="7"/>
        <v>0</v>
      </c>
      <c r="P27" s="215">
        <f t="shared" si="7"/>
        <v>0</v>
      </c>
      <c r="Q27" s="215">
        <f t="shared" si="7"/>
        <v>0</v>
      </c>
      <c r="R27" s="215">
        <f t="shared" si="7"/>
        <v>30</v>
      </c>
      <c r="S27" s="215">
        <f t="shared" si="7"/>
        <v>60</v>
      </c>
      <c r="T27" s="215">
        <f t="shared" si="7"/>
        <v>90</v>
      </c>
      <c r="U27" s="215"/>
      <c r="V27" s="215">
        <f t="shared" ref="V27:AL27" si="8">SUM(V18:V26)</f>
        <v>3</v>
      </c>
      <c r="W27" s="215">
        <f t="shared" si="8"/>
        <v>100</v>
      </c>
      <c r="X27" s="215">
        <f t="shared" si="8"/>
        <v>0</v>
      </c>
      <c r="Y27" s="215">
        <f t="shared" si="8"/>
        <v>100</v>
      </c>
      <c r="Z27" s="215">
        <f t="shared" si="8"/>
        <v>0</v>
      </c>
      <c r="AA27" s="215">
        <f t="shared" si="8"/>
        <v>0</v>
      </c>
      <c r="AB27" s="215">
        <f t="shared" si="8"/>
        <v>0</v>
      </c>
      <c r="AC27" s="215">
        <f t="shared" si="8"/>
        <v>0</v>
      </c>
      <c r="AD27" s="215">
        <f t="shared" si="8"/>
        <v>0</v>
      </c>
      <c r="AE27" s="215">
        <f t="shared" si="8"/>
        <v>0</v>
      </c>
      <c r="AF27" s="215">
        <f t="shared" si="8"/>
        <v>0</v>
      </c>
      <c r="AG27" s="215">
        <f t="shared" si="8"/>
        <v>0</v>
      </c>
      <c r="AH27" s="215">
        <f t="shared" si="8"/>
        <v>0</v>
      </c>
      <c r="AI27" s="215">
        <f t="shared" si="8"/>
        <v>0</v>
      </c>
      <c r="AJ27" s="215">
        <f t="shared" si="8"/>
        <v>100</v>
      </c>
      <c r="AK27" s="215">
        <f t="shared" si="8"/>
        <v>200</v>
      </c>
      <c r="AL27" s="215">
        <f t="shared" si="8"/>
        <v>300</v>
      </c>
      <c r="AM27" s="215"/>
      <c r="AN27" s="215">
        <f>SUM(AN18:AN26)</f>
        <v>10</v>
      </c>
      <c r="AO27" s="215">
        <f>SUM(AO18:AO26)</f>
        <v>390</v>
      </c>
      <c r="AP27" s="215">
        <f>SUM(AP18:AP26)</f>
        <v>13</v>
      </c>
    </row>
    <row r="28" spans="1:42" ht="18.75" thickBot="1" x14ac:dyDescent="0.3">
      <c r="A28" s="150"/>
      <c r="B28" s="292" t="s">
        <v>221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4"/>
    </row>
    <row r="29" spans="1:42" ht="24" x14ac:dyDescent="0.25">
      <c r="A29" s="150"/>
      <c r="B29" s="202">
        <v>9</v>
      </c>
      <c r="C29" s="216" t="s">
        <v>50</v>
      </c>
      <c r="D29" s="262" t="s">
        <v>222</v>
      </c>
      <c r="E29" s="217">
        <v>15</v>
      </c>
      <c r="F29" s="218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>
        <v>15</v>
      </c>
      <c r="S29" s="207">
        <f>SUM(E29:P29)</f>
        <v>15</v>
      </c>
      <c r="T29" s="207">
        <f t="shared" ref="T29:T35" si="9">SUM(E29:R29)</f>
        <v>30</v>
      </c>
      <c r="U29" s="208" t="s">
        <v>37</v>
      </c>
      <c r="V29" s="219">
        <f t="shared" ref="V29:V35" si="10">TRUNC(T29/30)</f>
        <v>1</v>
      </c>
      <c r="W29" s="218"/>
      <c r="X29" s="218"/>
      <c r="Y29" s="218"/>
      <c r="Z29" s="218"/>
      <c r="AA29" s="218"/>
      <c r="AB29" s="218"/>
      <c r="AC29" s="218"/>
      <c r="AD29" s="218"/>
      <c r="AE29" s="207"/>
      <c r="AF29" s="207"/>
      <c r="AG29" s="207"/>
      <c r="AH29" s="207"/>
      <c r="AI29" s="207"/>
      <c r="AJ29" s="207"/>
      <c r="AK29" s="207">
        <f t="shared" ref="AK29:AK35" si="11">SUM(W29:AH29)</f>
        <v>0</v>
      </c>
      <c r="AL29" s="207">
        <f t="shared" ref="AL29:AL35" si="12">SUM(W29:AJ29)</f>
        <v>0</v>
      </c>
      <c r="AM29" s="220"/>
      <c r="AN29" s="210">
        <f>TRUNC(AL29/30)</f>
        <v>0</v>
      </c>
      <c r="AO29" s="201">
        <f t="shared" ref="AO29:AO35" si="13">T29+AL29</f>
        <v>30</v>
      </c>
      <c r="AP29" s="201">
        <f t="shared" ref="AP29:AP35" si="14">V29+AN29</f>
        <v>1</v>
      </c>
    </row>
    <row r="30" spans="1:42" ht="24" x14ac:dyDescent="0.25">
      <c r="A30" s="150"/>
      <c r="B30" s="202">
        <v>10</v>
      </c>
      <c r="C30" s="225" t="s">
        <v>50</v>
      </c>
      <c r="D30" s="262" t="s">
        <v>223</v>
      </c>
      <c r="E30" s="217">
        <v>15</v>
      </c>
      <c r="F30" s="218"/>
      <c r="G30" s="207">
        <v>20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>
        <v>25</v>
      </c>
      <c r="S30" s="207">
        <f t="shared" ref="S30:S35" si="15">SUM(E30:P30)</f>
        <v>35</v>
      </c>
      <c r="T30" s="207">
        <f t="shared" si="9"/>
        <v>60</v>
      </c>
      <c r="U30" s="208" t="s">
        <v>37</v>
      </c>
      <c r="V30" s="219">
        <f t="shared" si="10"/>
        <v>2</v>
      </c>
      <c r="W30" s="218"/>
      <c r="X30" s="218"/>
      <c r="Y30" s="218"/>
      <c r="Z30" s="218"/>
      <c r="AA30" s="218"/>
      <c r="AB30" s="218"/>
      <c r="AC30" s="218"/>
      <c r="AD30" s="218"/>
      <c r="AE30" s="207"/>
      <c r="AF30" s="207"/>
      <c r="AG30" s="207"/>
      <c r="AH30" s="207"/>
      <c r="AI30" s="207"/>
      <c r="AJ30" s="207"/>
      <c r="AK30" s="207">
        <f t="shared" si="11"/>
        <v>0</v>
      </c>
      <c r="AL30" s="207">
        <f t="shared" si="12"/>
        <v>0</v>
      </c>
      <c r="AM30" s="220"/>
      <c r="AN30" s="210">
        <f>TRUNC(AL30/30)</f>
        <v>0</v>
      </c>
      <c r="AO30" s="224">
        <f t="shared" si="13"/>
        <v>60</v>
      </c>
      <c r="AP30" s="224">
        <f t="shared" si="14"/>
        <v>2</v>
      </c>
    </row>
    <row r="31" spans="1:42" ht="48" x14ac:dyDescent="0.25">
      <c r="A31" s="150"/>
      <c r="B31" s="188">
        <v>11</v>
      </c>
      <c r="C31" s="226" t="s">
        <v>50</v>
      </c>
      <c r="D31" s="308" t="s">
        <v>224</v>
      </c>
      <c r="E31" s="190"/>
      <c r="F31" s="191"/>
      <c r="G31" s="191"/>
      <c r="H31" s="193"/>
      <c r="I31" s="193"/>
      <c r="J31" s="193"/>
      <c r="K31" s="193"/>
      <c r="L31" s="193"/>
      <c r="M31" s="193"/>
      <c r="N31" s="193"/>
      <c r="O31" s="193"/>
      <c r="P31" s="191"/>
      <c r="Q31" s="193"/>
      <c r="R31" s="191"/>
      <c r="S31" s="207">
        <f t="shared" si="15"/>
        <v>0</v>
      </c>
      <c r="T31" s="207">
        <f t="shared" si="9"/>
        <v>0</v>
      </c>
      <c r="U31" s="208"/>
      <c r="V31" s="219">
        <f t="shared" si="10"/>
        <v>0</v>
      </c>
      <c r="W31" s="190">
        <v>15</v>
      </c>
      <c r="X31" s="191"/>
      <c r="Y31" s="191">
        <v>20</v>
      </c>
      <c r="Z31" s="193"/>
      <c r="AA31" s="193"/>
      <c r="AB31" s="193"/>
      <c r="AC31" s="193"/>
      <c r="AD31" s="193"/>
      <c r="AE31" s="193"/>
      <c r="AF31" s="193"/>
      <c r="AG31" s="193"/>
      <c r="AH31" s="191"/>
      <c r="AI31" s="193"/>
      <c r="AJ31" s="191">
        <v>25</v>
      </c>
      <c r="AK31" s="207">
        <f t="shared" si="11"/>
        <v>35</v>
      </c>
      <c r="AL31" s="192">
        <f t="shared" si="12"/>
        <v>60</v>
      </c>
      <c r="AM31" s="208" t="s">
        <v>37</v>
      </c>
      <c r="AN31" s="210">
        <f>TRUNC(AL31/30)</f>
        <v>2</v>
      </c>
      <c r="AO31" s="201">
        <f t="shared" si="13"/>
        <v>60</v>
      </c>
      <c r="AP31" s="201">
        <f t="shared" si="14"/>
        <v>2</v>
      </c>
    </row>
    <row r="32" spans="1:42" ht="36" x14ac:dyDescent="0.25">
      <c r="A32" s="150"/>
      <c r="B32" s="202">
        <v>12</v>
      </c>
      <c r="C32" s="226" t="s">
        <v>50</v>
      </c>
      <c r="D32" s="309" t="s">
        <v>225</v>
      </c>
      <c r="E32" s="204">
        <v>20</v>
      </c>
      <c r="F32" s="205"/>
      <c r="G32" s="205">
        <v>25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5">
        <v>15</v>
      </c>
      <c r="S32" s="207">
        <f t="shared" si="15"/>
        <v>45</v>
      </c>
      <c r="T32" s="207">
        <f t="shared" si="9"/>
        <v>60</v>
      </c>
      <c r="U32" s="208" t="s">
        <v>37</v>
      </c>
      <c r="V32" s="219">
        <f t="shared" si="10"/>
        <v>2</v>
      </c>
      <c r="W32" s="204"/>
      <c r="X32" s="209"/>
      <c r="Y32" s="205"/>
      <c r="Z32" s="209"/>
      <c r="AA32" s="209"/>
      <c r="AB32" s="209"/>
      <c r="AC32" s="209"/>
      <c r="AD32" s="209"/>
      <c r="AE32" s="206"/>
      <c r="AF32" s="206"/>
      <c r="AG32" s="206"/>
      <c r="AH32" s="206"/>
      <c r="AI32" s="206"/>
      <c r="AJ32" s="205"/>
      <c r="AK32" s="207">
        <f t="shared" si="11"/>
        <v>0</v>
      </c>
      <c r="AL32" s="207">
        <f t="shared" si="12"/>
        <v>0</v>
      </c>
      <c r="AM32" s="208"/>
      <c r="AN32" s="210">
        <f>TRUNC(AL32/30)</f>
        <v>0</v>
      </c>
      <c r="AO32" s="211">
        <f t="shared" si="13"/>
        <v>60</v>
      </c>
      <c r="AP32" s="201">
        <f t="shared" si="14"/>
        <v>2</v>
      </c>
    </row>
    <row r="33" spans="1:42" ht="36" x14ac:dyDescent="0.25">
      <c r="A33" s="150"/>
      <c r="B33" s="202">
        <v>13</v>
      </c>
      <c r="C33" s="226" t="s">
        <v>50</v>
      </c>
      <c r="D33" s="309" t="s">
        <v>226</v>
      </c>
      <c r="E33" s="204">
        <v>20</v>
      </c>
      <c r="F33" s="205"/>
      <c r="G33" s="205">
        <v>30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5">
        <v>10</v>
      </c>
      <c r="S33" s="207">
        <f t="shared" si="15"/>
        <v>50</v>
      </c>
      <c r="T33" s="207">
        <f t="shared" si="9"/>
        <v>60</v>
      </c>
      <c r="U33" s="208" t="s">
        <v>37</v>
      </c>
      <c r="V33" s="219">
        <f t="shared" si="10"/>
        <v>2</v>
      </c>
      <c r="W33" s="204"/>
      <c r="X33" s="205"/>
      <c r="Y33" s="205"/>
      <c r="Z33" s="209"/>
      <c r="AA33" s="209"/>
      <c r="AB33" s="209"/>
      <c r="AC33" s="209"/>
      <c r="AD33" s="209"/>
      <c r="AE33" s="206"/>
      <c r="AF33" s="206"/>
      <c r="AG33" s="206"/>
      <c r="AH33" s="206"/>
      <c r="AI33" s="206"/>
      <c r="AJ33" s="205"/>
      <c r="AK33" s="207">
        <f t="shared" si="11"/>
        <v>0</v>
      </c>
      <c r="AL33" s="207">
        <f t="shared" si="12"/>
        <v>0</v>
      </c>
      <c r="AM33" s="208"/>
      <c r="AN33" s="210">
        <f>TRUNC(AL33/30)</f>
        <v>0</v>
      </c>
      <c r="AO33" s="211">
        <f t="shared" si="13"/>
        <v>60</v>
      </c>
      <c r="AP33" s="301">
        <f t="shared" si="14"/>
        <v>2</v>
      </c>
    </row>
    <row r="34" spans="1:42" ht="36" x14ac:dyDescent="0.25">
      <c r="A34" s="150"/>
      <c r="B34" s="188">
        <v>14</v>
      </c>
      <c r="C34" s="226" t="s">
        <v>50</v>
      </c>
      <c r="D34" s="310" t="s">
        <v>227</v>
      </c>
      <c r="E34" s="204">
        <v>20</v>
      </c>
      <c r="F34" s="205"/>
      <c r="G34" s="205">
        <v>15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5">
        <v>25</v>
      </c>
      <c r="S34" s="207">
        <f t="shared" si="15"/>
        <v>35</v>
      </c>
      <c r="T34" s="207">
        <f t="shared" si="9"/>
        <v>60</v>
      </c>
      <c r="U34" s="208" t="s">
        <v>37</v>
      </c>
      <c r="V34" s="219">
        <f t="shared" si="10"/>
        <v>2</v>
      </c>
      <c r="W34" s="204"/>
      <c r="X34" s="205"/>
      <c r="Y34" s="205"/>
      <c r="Z34" s="209"/>
      <c r="AA34" s="209"/>
      <c r="AB34" s="209"/>
      <c r="AC34" s="209"/>
      <c r="AD34" s="209"/>
      <c r="AE34" s="206"/>
      <c r="AF34" s="206"/>
      <c r="AG34" s="206"/>
      <c r="AH34" s="206"/>
      <c r="AI34" s="206"/>
      <c r="AJ34" s="205"/>
      <c r="AK34" s="207">
        <f t="shared" si="11"/>
        <v>0</v>
      </c>
      <c r="AL34" s="207">
        <f t="shared" si="12"/>
        <v>0</v>
      </c>
      <c r="AM34" s="208"/>
      <c r="AN34" s="210">
        <f t="shared" si="6"/>
        <v>0</v>
      </c>
      <c r="AO34" s="211">
        <f t="shared" si="13"/>
        <v>60</v>
      </c>
      <c r="AP34" s="201">
        <f t="shared" si="14"/>
        <v>2</v>
      </c>
    </row>
    <row r="35" spans="1:42" ht="36.75" thickBot="1" x14ac:dyDescent="0.3">
      <c r="A35" s="150"/>
      <c r="B35" s="202">
        <v>15</v>
      </c>
      <c r="C35" s="225" t="s">
        <v>50</v>
      </c>
      <c r="D35" s="310" t="s">
        <v>228</v>
      </c>
      <c r="E35" s="204"/>
      <c r="F35" s="205"/>
      <c r="G35" s="205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5"/>
      <c r="S35" s="207">
        <f t="shared" si="15"/>
        <v>0</v>
      </c>
      <c r="T35" s="207">
        <f t="shared" si="9"/>
        <v>0</v>
      </c>
      <c r="U35" s="208"/>
      <c r="V35" s="219">
        <f t="shared" si="10"/>
        <v>0</v>
      </c>
      <c r="W35" s="204">
        <v>15</v>
      </c>
      <c r="X35" s="209"/>
      <c r="Y35" s="205">
        <v>10</v>
      </c>
      <c r="Z35" s="209"/>
      <c r="AA35" s="209"/>
      <c r="AB35" s="209"/>
      <c r="AC35" s="209"/>
      <c r="AD35" s="209"/>
      <c r="AE35" s="206"/>
      <c r="AF35" s="206"/>
      <c r="AG35" s="206"/>
      <c r="AH35" s="206"/>
      <c r="AI35" s="206"/>
      <c r="AJ35" s="205">
        <v>5</v>
      </c>
      <c r="AK35" s="207">
        <f t="shared" si="11"/>
        <v>25</v>
      </c>
      <c r="AL35" s="207">
        <f t="shared" si="12"/>
        <v>30</v>
      </c>
      <c r="AM35" s="208" t="s">
        <v>37</v>
      </c>
      <c r="AN35" s="210">
        <f>TRUNC(AL35/30)</f>
        <v>1</v>
      </c>
      <c r="AO35" s="285">
        <f t="shared" si="13"/>
        <v>30</v>
      </c>
      <c r="AP35" s="201">
        <f t="shared" si="14"/>
        <v>1</v>
      </c>
    </row>
    <row r="36" spans="1:42" ht="15.75" thickBot="1" x14ac:dyDescent="0.3">
      <c r="A36" s="150"/>
      <c r="B36" s="212" t="s">
        <v>147</v>
      </c>
      <c r="C36" s="213"/>
      <c r="D36" s="214"/>
      <c r="E36" s="215">
        <f t="shared" ref="E36:T36" si="16">SUM(E29:E35)</f>
        <v>90</v>
      </c>
      <c r="F36" s="215">
        <f t="shared" si="16"/>
        <v>0</v>
      </c>
      <c r="G36" s="215">
        <f t="shared" si="16"/>
        <v>90</v>
      </c>
      <c r="H36" s="215">
        <f t="shared" si="16"/>
        <v>0</v>
      </c>
      <c r="I36" s="215">
        <f t="shared" si="16"/>
        <v>0</v>
      </c>
      <c r="J36" s="215">
        <f t="shared" si="16"/>
        <v>0</v>
      </c>
      <c r="K36" s="215">
        <f t="shared" si="16"/>
        <v>0</v>
      </c>
      <c r="L36" s="215">
        <f t="shared" si="16"/>
        <v>0</v>
      </c>
      <c r="M36" s="215">
        <f t="shared" si="16"/>
        <v>0</v>
      </c>
      <c r="N36" s="215">
        <f t="shared" si="16"/>
        <v>0</v>
      </c>
      <c r="O36" s="215">
        <f t="shared" si="16"/>
        <v>0</v>
      </c>
      <c r="P36" s="215">
        <f t="shared" si="16"/>
        <v>0</v>
      </c>
      <c r="Q36" s="215">
        <f t="shared" si="16"/>
        <v>0</v>
      </c>
      <c r="R36" s="215">
        <f t="shared" si="16"/>
        <v>90</v>
      </c>
      <c r="S36" s="215">
        <f t="shared" si="16"/>
        <v>180</v>
      </c>
      <c r="T36" s="215">
        <f t="shared" si="16"/>
        <v>270</v>
      </c>
      <c r="U36" s="215"/>
      <c r="V36" s="215">
        <f t="shared" ref="V36:AL36" si="17">SUM(V29:V35)</f>
        <v>9</v>
      </c>
      <c r="W36" s="215">
        <f t="shared" si="17"/>
        <v>30</v>
      </c>
      <c r="X36" s="215">
        <f t="shared" si="17"/>
        <v>0</v>
      </c>
      <c r="Y36" s="215">
        <f t="shared" si="17"/>
        <v>30</v>
      </c>
      <c r="Z36" s="215">
        <f t="shared" si="17"/>
        <v>0</v>
      </c>
      <c r="AA36" s="215">
        <f t="shared" si="17"/>
        <v>0</v>
      </c>
      <c r="AB36" s="215">
        <f t="shared" si="17"/>
        <v>0</v>
      </c>
      <c r="AC36" s="215">
        <f t="shared" si="17"/>
        <v>0</v>
      </c>
      <c r="AD36" s="215">
        <f t="shared" si="17"/>
        <v>0</v>
      </c>
      <c r="AE36" s="215">
        <f t="shared" si="17"/>
        <v>0</v>
      </c>
      <c r="AF36" s="215">
        <f t="shared" si="17"/>
        <v>0</v>
      </c>
      <c r="AG36" s="215">
        <f t="shared" si="17"/>
        <v>0</v>
      </c>
      <c r="AH36" s="215">
        <f t="shared" si="17"/>
        <v>0</v>
      </c>
      <c r="AI36" s="215">
        <f t="shared" si="17"/>
        <v>0</v>
      </c>
      <c r="AJ36" s="215">
        <f t="shared" si="17"/>
        <v>30</v>
      </c>
      <c r="AK36" s="215">
        <f t="shared" si="17"/>
        <v>60</v>
      </c>
      <c r="AL36" s="215">
        <f t="shared" si="17"/>
        <v>90</v>
      </c>
      <c r="AM36" s="215"/>
      <c r="AN36" s="215">
        <f>SUM(AN29:AN35)</f>
        <v>3</v>
      </c>
      <c r="AO36" s="215">
        <f>SUM(AO29:AO35)</f>
        <v>360</v>
      </c>
      <c r="AP36" s="215">
        <f>SUM(AP29:AP35)</f>
        <v>12</v>
      </c>
    </row>
    <row r="37" spans="1:42" x14ac:dyDescent="0.25">
      <c r="B37" s="258"/>
      <c r="AK37" s="287"/>
    </row>
    <row r="38" spans="1:42" x14ac:dyDescent="0.25">
      <c r="B38" s="302"/>
    </row>
    <row r="39" spans="1:42" x14ac:dyDescent="0.25">
      <c r="B39" s="302"/>
    </row>
    <row r="42" spans="1:42" x14ac:dyDescent="0.25">
      <c r="O42" s="255" t="s">
        <v>181</v>
      </c>
    </row>
    <row r="43" spans="1:42" ht="30" x14ac:dyDescent="0.25">
      <c r="D43" s="146" t="s">
        <v>87</v>
      </c>
      <c r="P43" t="s">
        <v>87</v>
      </c>
      <c r="AG43" s="257" t="s">
        <v>87</v>
      </c>
      <c r="AH43" s="288"/>
      <c r="AI43" s="288"/>
      <c r="AJ43" s="288"/>
      <c r="AK43" s="288"/>
      <c r="AL43" s="288"/>
      <c r="AM43" s="288"/>
    </row>
    <row r="44" spans="1:42" ht="25.5" x14ac:dyDescent="0.25">
      <c r="D44" s="269" t="s">
        <v>88</v>
      </c>
      <c r="N44" s="164"/>
      <c r="P44" s="288" t="s">
        <v>89</v>
      </c>
      <c r="Q44" s="288"/>
      <c r="R44" s="288"/>
      <c r="S44" s="288"/>
      <c r="T44" s="288"/>
      <c r="U44" s="288"/>
      <c r="V44" s="288"/>
      <c r="AG44" s="288" t="s">
        <v>90</v>
      </c>
      <c r="AH44" s="288"/>
      <c r="AI44" s="288"/>
      <c r="AJ44" s="288"/>
      <c r="AK44" s="288"/>
      <c r="AL44" s="288"/>
      <c r="AM44" s="288"/>
    </row>
  </sheetData>
  <mergeCells count="19">
    <mergeCell ref="B11:D11"/>
    <mergeCell ref="B12:D12"/>
    <mergeCell ref="B17:AP17"/>
    <mergeCell ref="B27:D27"/>
    <mergeCell ref="B28:AP28"/>
    <mergeCell ref="B36:D36"/>
    <mergeCell ref="AG43:AM43"/>
    <mergeCell ref="P44:V44"/>
    <mergeCell ref="AG44:AM44"/>
    <mergeCell ref="B6:AP6"/>
    <mergeCell ref="B15:B16"/>
    <mergeCell ref="C15:C16"/>
    <mergeCell ref="D15:D16"/>
    <mergeCell ref="E15:V15"/>
    <mergeCell ref="W15:AN15"/>
    <mergeCell ref="AO15:AO16"/>
    <mergeCell ref="AP15:AP16"/>
    <mergeCell ref="B9:D9"/>
    <mergeCell ref="B10:D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workbookViewId="0">
      <selection activeCell="J12" sqref="J12"/>
    </sheetView>
  </sheetViews>
  <sheetFormatPr defaultRowHeight="15" x14ac:dyDescent="0.25"/>
  <cols>
    <col min="1" max="1" width="2.42578125" customWidth="1"/>
    <col min="2" max="2" width="5.85546875" customWidth="1"/>
    <col min="3" max="3" width="16.42578125" style="130" customWidth="1"/>
    <col min="4" max="4" width="27.85546875" style="146" customWidth="1"/>
    <col min="5" max="42" width="3.85546875" customWidth="1"/>
  </cols>
  <sheetData>
    <row r="1" spans="1:42" x14ac:dyDescent="0.25">
      <c r="A1" s="312"/>
      <c r="B1" s="312"/>
      <c r="C1" s="389"/>
      <c r="D1" s="39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</row>
    <row r="2" spans="1:42" x14ac:dyDescent="0.25">
      <c r="A2" s="312"/>
      <c r="B2" s="312"/>
      <c r="C2" s="389"/>
      <c r="D2" s="396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</row>
    <row r="3" spans="1:42" x14ac:dyDescent="0.25">
      <c r="A3" s="312"/>
      <c r="B3" s="312"/>
      <c r="C3" s="389"/>
      <c r="D3" s="396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</row>
    <row r="4" spans="1:42" x14ac:dyDescent="0.25">
      <c r="A4" s="312"/>
      <c r="B4" s="312"/>
      <c r="C4" s="389"/>
      <c r="D4" s="396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</row>
    <row r="5" spans="1:42" x14ac:dyDescent="0.25">
      <c r="A5" s="312"/>
      <c r="B5" s="312"/>
      <c r="C5" s="389"/>
      <c r="D5" s="396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</row>
    <row r="6" spans="1:42" ht="15.75" x14ac:dyDescent="0.25">
      <c r="A6" s="313"/>
      <c r="B6" s="314" t="s">
        <v>229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</row>
    <row r="7" spans="1:42" ht="15.75" x14ac:dyDescent="0.25">
      <c r="A7" s="313"/>
      <c r="B7" s="315"/>
      <c r="C7" s="315"/>
      <c r="D7" s="397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</row>
    <row r="8" spans="1:42" x14ac:dyDescent="0.25">
      <c r="A8" s="312"/>
      <c r="B8" s="312"/>
      <c r="C8" s="389"/>
      <c r="D8" s="396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</row>
    <row r="9" spans="1:42" x14ac:dyDescent="0.25">
      <c r="A9" s="316"/>
      <c r="B9" s="316" t="s">
        <v>136</v>
      </c>
      <c r="C9" s="390"/>
      <c r="D9" s="398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</row>
    <row r="10" spans="1:42" x14ac:dyDescent="0.25">
      <c r="A10" s="316"/>
      <c r="B10" s="316" t="s">
        <v>137</v>
      </c>
      <c r="C10" s="390"/>
      <c r="D10" s="398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</row>
    <row r="11" spans="1:42" x14ac:dyDescent="0.25">
      <c r="A11" s="316"/>
      <c r="B11" s="316" t="s">
        <v>139</v>
      </c>
      <c r="C11" s="390"/>
      <c r="D11" s="398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</row>
    <row r="12" spans="1:42" x14ac:dyDescent="0.25">
      <c r="A12" s="312"/>
      <c r="B12" s="316" t="s">
        <v>140</v>
      </c>
      <c r="C12" s="390"/>
      <c r="D12" s="396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</row>
    <row r="13" spans="1:42" x14ac:dyDescent="0.25">
      <c r="A13" s="312"/>
      <c r="B13" s="316" t="s">
        <v>230</v>
      </c>
      <c r="C13" s="389"/>
      <c r="D13" s="396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</row>
    <row r="14" spans="1:42" ht="15.75" thickBot="1" x14ac:dyDescent="0.3">
      <c r="A14" s="312"/>
      <c r="B14" s="312"/>
      <c r="C14" s="389"/>
      <c r="D14" s="396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</row>
    <row r="15" spans="1:42" ht="15.75" thickBot="1" x14ac:dyDescent="0.3">
      <c r="A15" s="317"/>
      <c r="B15" s="318" t="s">
        <v>8</v>
      </c>
      <c r="C15" s="319" t="s">
        <v>9</v>
      </c>
      <c r="D15" s="399" t="s">
        <v>10</v>
      </c>
      <c r="E15" s="320" t="s">
        <v>209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2"/>
      <c r="W15" s="320" t="s">
        <v>210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2"/>
      <c r="AO15" s="323" t="s">
        <v>13</v>
      </c>
      <c r="AP15" s="324" t="s">
        <v>14</v>
      </c>
    </row>
    <row r="16" spans="1:42" ht="233.25" thickBot="1" x14ac:dyDescent="0.3">
      <c r="A16" s="317"/>
      <c r="B16" s="325"/>
      <c r="C16" s="326"/>
      <c r="D16" s="400"/>
      <c r="E16" s="327" t="s">
        <v>15</v>
      </c>
      <c r="F16" s="328" t="s">
        <v>16</v>
      </c>
      <c r="G16" s="329" t="s">
        <v>17</v>
      </c>
      <c r="H16" s="329" t="s">
        <v>18</v>
      </c>
      <c r="I16" s="329" t="s">
        <v>19</v>
      </c>
      <c r="J16" s="329" t="s">
        <v>20</v>
      </c>
      <c r="K16" s="329" t="s">
        <v>21</v>
      </c>
      <c r="L16" s="329" t="s">
        <v>22</v>
      </c>
      <c r="M16" s="329" t="s">
        <v>23</v>
      </c>
      <c r="N16" s="329" t="s">
        <v>24</v>
      </c>
      <c r="O16" s="330" t="s">
        <v>25</v>
      </c>
      <c r="P16" s="329" t="s">
        <v>26</v>
      </c>
      <c r="Q16" s="329" t="s">
        <v>27</v>
      </c>
      <c r="R16" s="329" t="s">
        <v>28</v>
      </c>
      <c r="S16" s="329" t="s">
        <v>29</v>
      </c>
      <c r="T16" s="329" t="s">
        <v>30</v>
      </c>
      <c r="U16" s="329" t="s">
        <v>31</v>
      </c>
      <c r="V16" s="331" t="s">
        <v>32</v>
      </c>
      <c r="W16" s="328" t="s">
        <v>15</v>
      </c>
      <c r="X16" s="328" t="s">
        <v>16</v>
      </c>
      <c r="Y16" s="328" t="s">
        <v>33</v>
      </c>
      <c r="Z16" s="328" t="s">
        <v>18</v>
      </c>
      <c r="AA16" s="328" t="s">
        <v>19</v>
      </c>
      <c r="AB16" s="328" t="s">
        <v>20</v>
      </c>
      <c r="AC16" s="328" t="s">
        <v>21</v>
      </c>
      <c r="AD16" s="328" t="s">
        <v>22</v>
      </c>
      <c r="AE16" s="329" t="s">
        <v>23</v>
      </c>
      <c r="AF16" s="329" t="s">
        <v>24</v>
      </c>
      <c r="AG16" s="330" t="s">
        <v>25</v>
      </c>
      <c r="AH16" s="329" t="s">
        <v>26</v>
      </c>
      <c r="AI16" s="329" t="s">
        <v>27</v>
      </c>
      <c r="AJ16" s="329" t="s">
        <v>28</v>
      </c>
      <c r="AK16" s="329" t="s">
        <v>29</v>
      </c>
      <c r="AL16" s="329" t="s">
        <v>30</v>
      </c>
      <c r="AM16" s="329" t="s">
        <v>31</v>
      </c>
      <c r="AN16" s="331" t="s">
        <v>32</v>
      </c>
      <c r="AO16" s="332"/>
      <c r="AP16" s="333"/>
    </row>
    <row r="17" spans="1:42" ht="18.75" thickBot="1" x14ac:dyDescent="0.3">
      <c r="A17" s="334"/>
      <c r="B17" s="335" t="s">
        <v>211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7"/>
    </row>
    <row r="18" spans="1:42" ht="24" x14ac:dyDescent="0.25">
      <c r="A18" s="334"/>
      <c r="B18" s="338">
        <v>1</v>
      </c>
      <c r="C18" s="339" t="s">
        <v>50</v>
      </c>
      <c r="D18" s="391" t="s">
        <v>83</v>
      </c>
      <c r="E18" s="340">
        <v>10</v>
      </c>
      <c r="F18" s="341"/>
      <c r="G18" s="341">
        <v>30</v>
      </c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1">
        <v>20</v>
      </c>
      <c r="S18" s="343">
        <f t="shared" ref="S18:S23" si="0">SUM(E18:P18)</f>
        <v>40</v>
      </c>
      <c r="T18" s="344">
        <f t="shared" ref="T18:T23" si="1">SUM(E18:R18)</f>
        <v>60</v>
      </c>
      <c r="U18" s="345" t="s">
        <v>37</v>
      </c>
      <c r="V18" s="346">
        <f>TRUNC(T18/30)</f>
        <v>2</v>
      </c>
      <c r="W18" s="340"/>
      <c r="X18" s="347"/>
      <c r="Y18" s="348"/>
      <c r="Z18" s="347"/>
      <c r="AA18" s="347"/>
      <c r="AB18" s="347"/>
      <c r="AC18" s="347"/>
      <c r="AD18" s="347"/>
      <c r="AE18" s="342"/>
      <c r="AF18" s="342"/>
      <c r="AG18" s="342"/>
      <c r="AH18" s="342"/>
      <c r="AI18" s="342"/>
      <c r="AJ18" s="348"/>
      <c r="AK18" s="343">
        <f t="shared" ref="AK18:AK23" si="2">SUM(W18:AH18)</f>
        <v>0</v>
      </c>
      <c r="AL18" s="343">
        <f t="shared" ref="AL18:AL23" si="3">SUM(W18:AJ18)</f>
        <v>0</v>
      </c>
      <c r="AM18" s="349"/>
      <c r="AN18" s="350"/>
      <c r="AO18" s="351">
        <f t="shared" ref="AO18:AO23" si="4">T18+AL18</f>
        <v>60</v>
      </c>
      <c r="AP18" s="352">
        <f t="shared" ref="AP18:AP23" si="5">V18+AN18</f>
        <v>2</v>
      </c>
    </row>
    <row r="19" spans="1:42" x14ac:dyDescent="0.25">
      <c r="A19" s="334"/>
      <c r="B19" s="353">
        <v>2</v>
      </c>
      <c r="C19" s="354" t="s">
        <v>50</v>
      </c>
      <c r="D19" s="392" t="s">
        <v>231</v>
      </c>
      <c r="E19" s="355">
        <v>20</v>
      </c>
      <c r="F19" s="356"/>
      <c r="G19" s="356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6">
        <v>10</v>
      </c>
      <c r="S19" s="343">
        <f t="shared" si="0"/>
        <v>20</v>
      </c>
      <c r="T19" s="344">
        <f t="shared" si="1"/>
        <v>30</v>
      </c>
      <c r="U19" s="345" t="s">
        <v>37</v>
      </c>
      <c r="V19" s="346">
        <f>TRUNC(T19/30)</f>
        <v>1</v>
      </c>
      <c r="W19" s="355"/>
      <c r="X19" s="358"/>
      <c r="Y19" s="356"/>
      <c r="Z19" s="358"/>
      <c r="AA19" s="358"/>
      <c r="AB19" s="358"/>
      <c r="AC19" s="358"/>
      <c r="AD19" s="358"/>
      <c r="AE19" s="357"/>
      <c r="AF19" s="357"/>
      <c r="AG19" s="357"/>
      <c r="AH19" s="357"/>
      <c r="AI19" s="357"/>
      <c r="AJ19" s="356"/>
      <c r="AK19" s="343">
        <f t="shared" si="2"/>
        <v>0</v>
      </c>
      <c r="AL19" s="344">
        <f t="shared" si="3"/>
        <v>0</v>
      </c>
      <c r="AM19" s="345"/>
      <c r="AN19" s="359">
        <f>TRUNC(AL19/30)</f>
        <v>0</v>
      </c>
      <c r="AO19" s="360">
        <f t="shared" si="4"/>
        <v>30</v>
      </c>
      <c r="AP19" s="352">
        <f t="shared" si="5"/>
        <v>1</v>
      </c>
    </row>
    <row r="20" spans="1:42" ht="24" x14ac:dyDescent="0.25">
      <c r="A20" s="334"/>
      <c r="B20" s="353">
        <v>3</v>
      </c>
      <c r="C20" s="354" t="s">
        <v>50</v>
      </c>
      <c r="D20" s="393" t="s">
        <v>232</v>
      </c>
      <c r="E20" s="355"/>
      <c r="F20" s="356"/>
      <c r="G20" s="356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6"/>
      <c r="S20" s="343">
        <f t="shared" si="0"/>
        <v>0</v>
      </c>
      <c r="T20" s="344">
        <f t="shared" si="1"/>
        <v>0</v>
      </c>
      <c r="U20" s="345"/>
      <c r="V20" s="361">
        <f>TRUNC(T20/30)</f>
        <v>0</v>
      </c>
      <c r="W20" s="355">
        <v>40</v>
      </c>
      <c r="X20" s="359"/>
      <c r="Y20" s="356">
        <v>40</v>
      </c>
      <c r="Z20" s="358"/>
      <c r="AA20" s="358"/>
      <c r="AB20" s="358"/>
      <c r="AC20" s="358"/>
      <c r="AD20" s="358"/>
      <c r="AE20" s="357"/>
      <c r="AF20" s="357"/>
      <c r="AG20" s="357"/>
      <c r="AH20" s="357"/>
      <c r="AI20" s="357"/>
      <c r="AJ20" s="356">
        <v>40</v>
      </c>
      <c r="AK20" s="343">
        <f t="shared" si="2"/>
        <v>80</v>
      </c>
      <c r="AL20" s="344">
        <f t="shared" si="3"/>
        <v>120</v>
      </c>
      <c r="AM20" s="345" t="s">
        <v>37</v>
      </c>
      <c r="AN20" s="359">
        <f>TRUNC(AL20/30)</f>
        <v>4</v>
      </c>
      <c r="AO20" s="360">
        <f t="shared" si="4"/>
        <v>120</v>
      </c>
      <c r="AP20" s="352">
        <f t="shared" si="5"/>
        <v>4</v>
      </c>
    </row>
    <row r="21" spans="1:42" ht="24" x14ac:dyDescent="0.25">
      <c r="A21" s="334"/>
      <c r="B21" s="353">
        <v>4</v>
      </c>
      <c r="C21" s="354" t="s">
        <v>50</v>
      </c>
      <c r="D21" s="393" t="s">
        <v>233</v>
      </c>
      <c r="E21" s="355"/>
      <c r="F21" s="356"/>
      <c r="G21" s="356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6"/>
      <c r="S21" s="343">
        <f t="shared" si="0"/>
        <v>0</v>
      </c>
      <c r="T21" s="344">
        <f t="shared" si="1"/>
        <v>0</v>
      </c>
      <c r="U21" s="345"/>
      <c r="V21" s="361">
        <f>TRUNC(T21/30)</f>
        <v>0</v>
      </c>
      <c r="W21" s="355">
        <v>20</v>
      </c>
      <c r="X21" s="356"/>
      <c r="Y21" s="356">
        <v>20</v>
      </c>
      <c r="Z21" s="362"/>
      <c r="AA21" s="358"/>
      <c r="AB21" s="358"/>
      <c r="AC21" s="358"/>
      <c r="AD21" s="358"/>
      <c r="AE21" s="357"/>
      <c r="AF21" s="357"/>
      <c r="AG21" s="357"/>
      <c r="AH21" s="357"/>
      <c r="AI21" s="357"/>
      <c r="AJ21" s="356">
        <v>20</v>
      </c>
      <c r="AK21" s="343">
        <f t="shared" si="2"/>
        <v>40</v>
      </c>
      <c r="AL21" s="344">
        <f t="shared" si="3"/>
        <v>60</v>
      </c>
      <c r="AM21" s="345" t="s">
        <v>37</v>
      </c>
      <c r="AN21" s="359">
        <f>TRUNC(AL21/30)</f>
        <v>2</v>
      </c>
      <c r="AO21" s="360">
        <f t="shared" si="4"/>
        <v>60</v>
      </c>
      <c r="AP21" s="352">
        <f t="shared" si="5"/>
        <v>2</v>
      </c>
    </row>
    <row r="22" spans="1:42" ht="24" x14ac:dyDescent="0.25">
      <c r="A22" s="334"/>
      <c r="B22" s="363">
        <v>5</v>
      </c>
      <c r="C22" s="354" t="s">
        <v>50</v>
      </c>
      <c r="D22" s="393" t="s">
        <v>234</v>
      </c>
      <c r="E22" s="355"/>
      <c r="F22" s="358"/>
      <c r="G22" s="356"/>
      <c r="H22" s="358"/>
      <c r="I22" s="358"/>
      <c r="J22" s="358"/>
      <c r="K22" s="358"/>
      <c r="L22" s="358"/>
      <c r="M22" s="357"/>
      <c r="N22" s="357"/>
      <c r="O22" s="357"/>
      <c r="P22" s="357"/>
      <c r="Q22" s="357"/>
      <c r="R22" s="356"/>
      <c r="S22" s="343">
        <f t="shared" si="0"/>
        <v>0</v>
      </c>
      <c r="T22" s="344">
        <f t="shared" si="1"/>
        <v>0</v>
      </c>
      <c r="U22" s="345"/>
      <c r="V22" s="361">
        <f>TRUNC(T22/25)</f>
        <v>0</v>
      </c>
      <c r="W22" s="355">
        <v>20</v>
      </c>
      <c r="X22" s="358"/>
      <c r="Y22" s="356">
        <v>20</v>
      </c>
      <c r="Z22" s="358"/>
      <c r="AA22" s="358"/>
      <c r="AB22" s="358"/>
      <c r="AC22" s="358"/>
      <c r="AD22" s="358"/>
      <c r="AE22" s="357"/>
      <c r="AF22" s="357"/>
      <c r="AG22" s="357"/>
      <c r="AH22" s="357"/>
      <c r="AI22" s="357"/>
      <c r="AJ22" s="356">
        <v>20</v>
      </c>
      <c r="AK22" s="343">
        <f t="shared" si="2"/>
        <v>40</v>
      </c>
      <c r="AL22" s="344">
        <f t="shared" si="3"/>
        <v>60</v>
      </c>
      <c r="AM22" s="345" t="s">
        <v>37</v>
      </c>
      <c r="AN22" s="359">
        <f>TRUNC(AL22/30)</f>
        <v>2</v>
      </c>
      <c r="AO22" s="360">
        <f t="shared" si="4"/>
        <v>60</v>
      </c>
      <c r="AP22" s="352">
        <f t="shared" si="5"/>
        <v>2</v>
      </c>
    </row>
    <row r="23" spans="1:42" ht="15.75" thickBot="1" x14ac:dyDescent="0.3">
      <c r="A23" s="364"/>
      <c r="B23" s="353">
        <v>6</v>
      </c>
      <c r="C23" s="354" t="s">
        <v>50</v>
      </c>
      <c r="D23" s="401" t="s">
        <v>216</v>
      </c>
      <c r="E23" s="355"/>
      <c r="F23" s="356"/>
      <c r="G23" s="365"/>
      <c r="H23" s="358"/>
      <c r="I23" s="358"/>
      <c r="J23" s="358"/>
      <c r="K23" s="358"/>
      <c r="L23" s="358"/>
      <c r="M23" s="357"/>
      <c r="N23" s="357"/>
      <c r="O23" s="357"/>
      <c r="P23" s="357"/>
      <c r="Q23" s="357"/>
      <c r="R23" s="356"/>
      <c r="S23" s="343">
        <f t="shared" si="0"/>
        <v>0</v>
      </c>
      <c r="T23" s="344">
        <f t="shared" si="1"/>
        <v>0</v>
      </c>
      <c r="U23" s="366"/>
      <c r="V23" s="361">
        <f>TRUNC(T23/25)</f>
        <v>0</v>
      </c>
      <c r="W23" s="355">
        <v>20</v>
      </c>
      <c r="X23" s="358"/>
      <c r="Y23" s="356">
        <v>20</v>
      </c>
      <c r="Z23" s="358"/>
      <c r="AA23" s="358"/>
      <c r="AB23" s="358"/>
      <c r="AC23" s="358"/>
      <c r="AD23" s="358"/>
      <c r="AE23" s="357"/>
      <c r="AF23" s="357"/>
      <c r="AG23" s="357"/>
      <c r="AH23" s="357"/>
      <c r="AI23" s="357"/>
      <c r="AJ23" s="356">
        <v>20</v>
      </c>
      <c r="AK23" s="343">
        <f t="shared" si="2"/>
        <v>40</v>
      </c>
      <c r="AL23" s="344">
        <f t="shared" si="3"/>
        <v>60</v>
      </c>
      <c r="AM23" s="345" t="s">
        <v>37</v>
      </c>
      <c r="AN23" s="359">
        <f>TRUNC(AL23/30)</f>
        <v>2</v>
      </c>
      <c r="AO23" s="360">
        <f t="shared" si="4"/>
        <v>60</v>
      </c>
      <c r="AP23" s="352">
        <f t="shared" si="5"/>
        <v>2</v>
      </c>
    </row>
    <row r="24" spans="1:42" ht="15.75" thickBot="1" x14ac:dyDescent="0.3">
      <c r="A24" s="334"/>
      <c r="B24" s="367" t="s">
        <v>147</v>
      </c>
      <c r="C24" s="368"/>
      <c r="D24" s="369"/>
      <c r="E24" s="370">
        <f t="shared" ref="E24:T24" si="6">SUM(E18:E23)</f>
        <v>30</v>
      </c>
      <c r="F24" s="370">
        <f t="shared" si="6"/>
        <v>0</v>
      </c>
      <c r="G24" s="370">
        <f t="shared" si="6"/>
        <v>30</v>
      </c>
      <c r="H24" s="370">
        <f t="shared" si="6"/>
        <v>0</v>
      </c>
      <c r="I24" s="370">
        <f t="shared" si="6"/>
        <v>0</v>
      </c>
      <c r="J24" s="370">
        <f t="shared" si="6"/>
        <v>0</v>
      </c>
      <c r="K24" s="370">
        <f t="shared" si="6"/>
        <v>0</v>
      </c>
      <c r="L24" s="370">
        <f t="shared" si="6"/>
        <v>0</v>
      </c>
      <c r="M24" s="370">
        <f t="shared" si="6"/>
        <v>0</v>
      </c>
      <c r="N24" s="370">
        <f t="shared" si="6"/>
        <v>0</v>
      </c>
      <c r="O24" s="370">
        <f t="shared" si="6"/>
        <v>0</v>
      </c>
      <c r="P24" s="370">
        <f t="shared" si="6"/>
        <v>0</v>
      </c>
      <c r="Q24" s="370">
        <f t="shared" si="6"/>
        <v>0</v>
      </c>
      <c r="R24" s="370">
        <f t="shared" si="6"/>
        <v>30</v>
      </c>
      <c r="S24" s="370">
        <f t="shared" si="6"/>
        <v>60</v>
      </c>
      <c r="T24" s="370">
        <f t="shared" si="6"/>
        <v>90</v>
      </c>
      <c r="U24" s="370"/>
      <c r="V24" s="370">
        <f t="shared" ref="V24:AL24" si="7">SUM(V18:V23)</f>
        <v>3</v>
      </c>
      <c r="W24" s="370">
        <f t="shared" si="7"/>
        <v>100</v>
      </c>
      <c r="X24" s="370">
        <f t="shared" si="7"/>
        <v>0</v>
      </c>
      <c r="Y24" s="370">
        <f t="shared" si="7"/>
        <v>100</v>
      </c>
      <c r="Z24" s="370">
        <f t="shared" si="7"/>
        <v>0</v>
      </c>
      <c r="AA24" s="370">
        <f t="shared" si="7"/>
        <v>0</v>
      </c>
      <c r="AB24" s="370">
        <f t="shared" si="7"/>
        <v>0</v>
      </c>
      <c r="AC24" s="370">
        <f t="shared" si="7"/>
        <v>0</v>
      </c>
      <c r="AD24" s="370">
        <f t="shared" si="7"/>
        <v>0</v>
      </c>
      <c r="AE24" s="370">
        <f t="shared" si="7"/>
        <v>0</v>
      </c>
      <c r="AF24" s="370">
        <f t="shared" si="7"/>
        <v>0</v>
      </c>
      <c r="AG24" s="370">
        <f t="shared" si="7"/>
        <v>0</v>
      </c>
      <c r="AH24" s="370">
        <f t="shared" si="7"/>
        <v>0</v>
      </c>
      <c r="AI24" s="370">
        <f t="shared" si="7"/>
        <v>0</v>
      </c>
      <c r="AJ24" s="370">
        <f t="shared" si="7"/>
        <v>100</v>
      </c>
      <c r="AK24" s="370">
        <f t="shared" si="7"/>
        <v>200</v>
      </c>
      <c r="AL24" s="370">
        <f t="shared" si="7"/>
        <v>300</v>
      </c>
      <c r="AM24" s="370"/>
      <c r="AN24" s="370">
        <f>SUM(AN18:AN23)</f>
        <v>10</v>
      </c>
      <c r="AO24" s="370">
        <f>SUM(AO18:AO23)</f>
        <v>390</v>
      </c>
      <c r="AP24" s="370">
        <f>SUM(AP18:AP23)</f>
        <v>13</v>
      </c>
    </row>
    <row r="25" spans="1:42" ht="18.75" thickBot="1" x14ac:dyDescent="0.3">
      <c r="A25" s="334"/>
      <c r="B25" s="335" t="s">
        <v>221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7"/>
    </row>
    <row r="26" spans="1:42" ht="24" x14ac:dyDescent="0.25">
      <c r="A26" s="334"/>
      <c r="B26" s="353">
        <v>8</v>
      </c>
      <c r="C26" s="371" t="s">
        <v>50</v>
      </c>
      <c r="D26" s="394" t="s">
        <v>235</v>
      </c>
      <c r="E26" s="372">
        <v>10</v>
      </c>
      <c r="F26" s="362"/>
      <c r="G26" s="344">
        <v>30</v>
      </c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>
        <v>20</v>
      </c>
      <c r="S26" s="344">
        <f>SUM(E26:P26)</f>
        <v>40</v>
      </c>
      <c r="T26" s="344">
        <f t="shared" ref="T26:T32" si="8">SUM(E26:R26)</f>
        <v>60</v>
      </c>
      <c r="U26" s="345" t="s">
        <v>37</v>
      </c>
      <c r="V26" s="346">
        <f>TRUNC(T26/30)</f>
        <v>2</v>
      </c>
      <c r="W26" s="362"/>
      <c r="X26" s="362"/>
      <c r="Y26" s="362"/>
      <c r="Z26" s="362"/>
      <c r="AA26" s="362"/>
      <c r="AB26" s="362"/>
      <c r="AC26" s="362"/>
      <c r="AD26" s="362"/>
      <c r="AE26" s="344"/>
      <c r="AF26" s="344"/>
      <c r="AG26" s="344"/>
      <c r="AH26" s="344"/>
      <c r="AI26" s="344"/>
      <c r="AJ26" s="344"/>
      <c r="AK26" s="344">
        <f t="shared" ref="AK26:AK32" si="9">SUM(W26:AH26)</f>
        <v>0</v>
      </c>
      <c r="AL26" s="344">
        <f t="shared" ref="AL26:AL32" si="10">SUM(W26:AJ26)</f>
        <v>0</v>
      </c>
      <c r="AM26" s="373"/>
      <c r="AN26" s="359">
        <f>TRUNC(AL26/30)</f>
        <v>0</v>
      </c>
      <c r="AO26" s="352">
        <f t="shared" ref="AO26:AO32" si="11">T26+AL26</f>
        <v>60</v>
      </c>
      <c r="AP26" s="352">
        <f t="shared" ref="AP26:AP32" si="12">V26+AN26</f>
        <v>2</v>
      </c>
    </row>
    <row r="27" spans="1:42" ht="24" x14ac:dyDescent="0.25">
      <c r="A27" s="334"/>
      <c r="B27" s="353">
        <v>9</v>
      </c>
      <c r="C27" s="374" t="s">
        <v>50</v>
      </c>
      <c r="D27" s="394" t="s">
        <v>236</v>
      </c>
      <c r="E27" s="372">
        <v>10</v>
      </c>
      <c r="F27" s="362"/>
      <c r="G27" s="344">
        <v>10</v>
      </c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>
        <v>10</v>
      </c>
      <c r="S27" s="344">
        <f t="shared" ref="S27:S32" si="13">SUM(E27:P27)</f>
        <v>20</v>
      </c>
      <c r="T27" s="344">
        <f t="shared" si="8"/>
        <v>30</v>
      </c>
      <c r="U27" s="345" t="s">
        <v>37</v>
      </c>
      <c r="V27" s="346">
        <f>TRUNC(T27/30)</f>
        <v>1</v>
      </c>
      <c r="W27" s="362"/>
      <c r="X27" s="362"/>
      <c r="Y27" s="362"/>
      <c r="Z27" s="362"/>
      <c r="AA27" s="362"/>
      <c r="AB27" s="362"/>
      <c r="AC27" s="362"/>
      <c r="AD27" s="362"/>
      <c r="AE27" s="344"/>
      <c r="AF27" s="344"/>
      <c r="AG27" s="344"/>
      <c r="AH27" s="344"/>
      <c r="AI27" s="344"/>
      <c r="AJ27" s="344"/>
      <c r="AK27" s="344">
        <f t="shared" si="9"/>
        <v>0</v>
      </c>
      <c r="AL27" s="344">
        <f t="shared" si="10"/>
        <v>0</v>
      </c>
      <c r="AM27" s="373"/>
      <c r="AN27" s="359">
        <f>TRUNC(AL27/30)</f>
        <v>0</v>
      </c>
      <c r="AO27" s="375">
        <f t="shared" si="11"/>
        <v>30</v>
      </c>
      <c r="AP27" s="375">
        <f t="shared" si="12"/>
        <v>1</v>
      </c>
    </row>
    <row r="28" spans="1:42" ht="24" x14ac:dyDescent="0.25">
      <c r="A28" s="334"/>
      <c r="B28" s="363">
        <v>10</v>
      </c>
      <c r="C28" s="354" t="s">
        <v>50</v>
      </c>
      <c r="D28" s="395" t="s">
        <v>237</v>
      </c>
      <c r="E28" s="340">
        <v>40</v>
      </c>
      <c r="F28" s="341"/>
      <c r="G28" s="341">
        <v>40</v>
      </c>
      <c r="H28" s="342"/>
      <c r="I28" s="342"/>
      <c r="J28" s="342"/>
      <c r="K28" s="342"/>
      <c r="L28" s="342"/>
      <c r="M28" s="342"/>
      <c r="N28" s="342"/>
      <c r="O28" s="342"/>
      <c r="P28" s="341"/>
      <c r="Q28" s="342"/>
      <c r="R28" s="341">
        <v>40</v>
      </c>
      <c r="S28" s="344">
        <f t="shared" si="13"/>
        <v>80</v>
      </c>
      <c r="T28" s="344">
        <f t="shared" si="8"/>
        <v>120</v>
      </c>
      <c r="U28" s="345" t="s">
        <v>37</v>
      </c>
      <c r="V28" s="346">
        <f>TRUNC(T28/30)</f>
        <v>4</v>
      </c>
      <c r="W28" s="340"/>
      <c r="X28" s="341"/>
      <c r="Y28" s="341"/>
      <c r="Z28" s="342"/>
      <c r="AA28" s="342"/>
      <c r="AB28" s="342"/>
      <c r="AC28" s="342"/>
      <c r="AD28" s="342"/>
      <c r="AE28" s="342"/>
      <c r="AF28" s="342"/>
      <c r="AG28" s="342"/>
      <c r="AH28" s="341"/>
      <c r="AI28" s="342"/>
      <c r="AJ28" s="341"/>
      <c r="AK28" s="344">
        <f t="shared" si="9"/>
        <v>0</v>
      </c>
      <c r="AL28" s="343">
        <f t="shared" si="10"/>
        <v>0</v>
      </c>
      <c r="AM28" s="376"/>
      <c r="AN28" s="359">
        <f>TRUNC(AL28/30)</f>
        <v>0</v>
      </c>
      <c r="AO28" s="352">
        <f t="shared" si="11"/>
        <v>120</v>
      </c>
      <c r="AP28" s="352">
        <f t="shared" si="12"/>
        <v>4</v>
      </c>
    </row>
    <row r="29" spans="1:42" ht="24" x14ac:dyDescent="0.25">
      <c r="A29" s="334"/>
      <c r="B29" s="353">
        <v>11</v>
      </c>
      <c r="C29" s="354" t="s">
        <v>50</v>
      </c>
      <c r="D29" s="395" t="s">
        <v>238</v>
      </c>
      <c r="E29" s="355">
        <v>20</v>
      </c>
      <c r="F29" s="356"/>
      <c r="G29" s="356">
        <v>10</v>
      </c>
      <c r="H29" s="344"/>
      <c r="I29" s="357"/>
      <c r="J29" s="357"/>
      <c r="K29" s="357"/>
      <c r="L29" s="357"/>
      <c r="M29" s="357"/>
      <c r="N29" s="357"/>
      <c r="O29" s="357"/>
      <c r="P29" s="357"/>
      <c r="Q29" s="357"/>
      <c r="R29" s="356">
        <v>10</v>
      </c>
      <c r="S29" s="344">
        <f t="shared" si="13"/>
        <v>30</v>
      </c>
      <c r="T29" s="344">
        <f t="shared" si="8"/>
        <v>40</v>
      </c>
      <c r="U29" s="345" t="s">
        <v>37</v>
      </c>
      <c r="V29" s="346">
        <f>TRUNC(T29/30)</f>
        <v>1</v>
      </c>
      <c r="W29" s="355"/>
      <c r="X29" s="358"/>
      <c r="Y29" s="356"/>
      <c r="Z29" s="358"/>
      <c r="AA29" s="358"/>
      <c r="AB29" s="358"/>
      <c r="AC29" s="358"/>
      <c r="AD29" s="358"/>
      <c r="AE29" s="357"/>
      <c r="AF29" s="357"/>
      <c r="AG29" s="357"/>
      <c r="AH29" s="357"/>
      <c r="AI29" s="357"/>
      <c r="AJ29" s="356"/>
      <c r="AK29" s="344">
        <f t="shared" si="9"/>
        <v>0</v>
      </c>
      <c r="AL29" s="344">
        <f t="shared" si="10"/>
        <v>0</v>
      </c>
      <c r="AM29" s="345"/>
      <c r="AN29" s="359">
        <f>TRUNC(AL29/30)</f>
        <v>0</v>
      </c>
      <c r="AO29" s="360">
        <f t="shared" si="11"/>
        <v>40</v>
      </c>
      <c r="AP29" s="352">
        <f t="shared" si="12"/>
        <v>1</v>
      </c>
    </row>
    <row r="30" spans="1:42" ht="24" x14ac:dyDescent="0.25">
      <c r="A30" s="334"/>
      <c r="B30" s="353">
        <v>12</v>
      </c>
      <c r="C30" s="354" t="s">
        <v>50</v>
      </c>
      <c r="D30" s="395" t="s">
        <v>239</v>
      </c>
      <c r="E30" s="355">
        <v>10</v>
      </c>
      <c r="F30" s="356"/>
      <c r="G30" s="356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6">
        <v>20</v>
      </c>
      <c r="S30" s="344">
        <f t="shared" si="13"/>
        <v>10</v>
      </c>
      <c r="T30" s="344">
        <f t="shared" si="8"/>
        <v>30</v>
      </c>
      <c r="U30" s="345" t="s">
        <v>37</v>
      </c>
      <c r="V30" s="346">
        <f>TRUNC(T30/30)</f>
        <v>1</v>
      </c>
      <c r="W30" s="355"/>
      <c r="X30" s="356"/>
      <c r="Y30" s="356"/>
      <c r="Z30" s="358"/>
      <c r="AA30" s="358"/>
      <c r="AB30" s="358"/>
      <c r="AC30" s="358"/>
      <c r="AD30" s="358"/>
      <c r="AE30" s="357"/>
      <c r="AF30" s="357"/>
      <c r="AG30" s="357"/>
      <c r="AH30" s="357"/>
      <c r="AI30" s="357"/>
      <c r="AJ30" s="356"/>
      <c r="AK30" s="344">
        <f t="shared" si="9"/>
        <v>0</v>
      </c>
      <c r="AL30" s="344">
        <f t="shared" si="10"/>
        <v>0</v>
      </c>
      <c r="AM30" s="345"/>
      <c r="AN30" s="359">
        <f>TRUNC(AL30/30)</f>
        <v>0</v>
      </c>
      <c r="AO30" s="360">
        <f t="shared" si="11"/>
        <v>30</v>
      </c>
      <c r="AP30" s="377">
        <f t="shared" si="12"/>
        <v>1</v>
      </c>
    </row>
    <row r="31" spans="1:42" x14ac:dyDescent="0.25">
      <c r="A31" s="334"/>
      <c r="B31" s="353">
        <v>14</v>
      </c>
      <c r="C31" s="374" t="s">
        <v>50</v>
      </c>
      <c r="D31" s="394" t="s">
        <v>240</v>
      </c>
      <c r="E31" s="355"/>
      <c r="F31" s="356"/>
      <c r="G31" s="356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6"/>
      <c r="S31" s="344">
        <f>SUM(E31:P31)</f>
        <v>0</v>
      </c>
      <c r="T31" s="344">
        <f t="shared" si="8"/>
        <v>0</v>
      </c>
      <c r="U31" s="345"/>
      <c r="V31" s="361"/>
      <c r="W31" s="355"/>
      <c r="X31" s="358"/>
      <c r="Y31" s="356">
        <v>30</v>
      </c>
      <c r="Z31" s="358"/>
      <c r="AA31" s="358"/>
      <c r="AB31" s="358"/>
      <c r="AC31" s="358"/>
      <c r="AD31" s="358"/>
      <c r="AE31" s="357"/>
      <c r="AF31" s="357"/>
      <c r="AG31" s="357"/>
      <c r="AH31" s="357"/>
      <c r="AI31" s="357"/>
      <c r="AJ31" s="356">
        <v>25</v>
      </c>
      <c r="AK31" s="344">
        <f t="shared" si="9"/>
        <v>30</v>
      </c>
      <c r="AL31" s="344">
        <f t="shared" si="10"/>
        <v>55</v>
      </c>
      <c r="AM31" s="345" t="s">
        <v>37</v>
      </c>
      <c r="AN31" s="359">
        <v>2</v>
      </c>
      <c r="AO31" s="378">
        <f t="shared" si="11"/>
        <v>55</v>
      </c>
      <c r="AP31" s="352">
        <f t="shared" si="12"/>
        <v>2</v>
      </c>
    </row>
    <row r="32" spans="1:42" ht="24.75" thickBot="1" x14ac:dyDescent="0.3">
      <c r="A32" s="334"/>
      <c r="B32" s="353">
        <v>15</v>
      </c>
      <c r="C32" s="374" t="s">
        <v>50</v>
      </c>
      <c r="D32" s="394" t="s">
        <v>241</v>
      </c>
      <c r="E32" s="355"/>
      <c r="F32" s="356"/>
      <c r="G32" s="356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6"/>
      <c r="S32" s="344">
        <f t="shared" si="13"/>
        <v>0</v>
      </c>
      <c r="T32" s="344">
        <f t="shared" si="8"/>
        <v>0</v>
      </c>
      <c r="U32" s="345"/>
      <c r="V32" s="361"/>
      <c r="W32" s="355">
        <v>30</v>
      </c>
      <c r="X32" s="358"/>
      <c r="Y32" s="356"/>
      <c r="Z32" s="358"/>
      <c r="AA32" s="358"/>
      <c r="AB32" s="358"/>
      <c r="AC32" s="358"/>
      <c r="AD32" s="358"/>
      <c r="AE32" s="357"/>
      <c r="AF32" s="357"/>
      <c r="AG32" s="357"/>
      <c r="AH32" s="357"/>
      <c r="AI32" s="357"/>
      <c r="AJ32" s="356">
        <v>5</v>
      </c>
      <c r="AK32" s="344">
        <f t="shared" si="9"/>
        <v>30</v>
      </c>
      <c r="AL32" s="344">
        <f t="shared" si="10"/>
        <v>35</v>
      </c>
      <c r="AM32" s="345" t="s">
        <v>37</v>
      </c>
      <c r="AN32" s="359">
        <f>TRUNC(AL32/30)</f>
        <v>1</v>
      </c>
      <c r="AO32" s="378">
        <f t="shared" si="11"/>
        <v>35</v>
      </c>
      <c r="AP32" s="352">
        <f t="shared" si="12"/>
        <v>1</v>
      </c>
    </row>
    <row r="33" spans="1:42" ht="15.75" thickBot="1" x14ac:dyDescent="0.3">
      <c r="A33" s="334"/>
      <c r="B33" s="379" t="s">
        <v>147</v>
      </c>
      <c r="C33" s="380"/>
      <c r="D33" s="381"/>
      <c r="E33" s="370">
        <f t="shared" ref="E33:T33" si="14">SUM(E26:E32)</f>
        <v>90</v>
      </c>
      <c r="F33" s="370">
        <f t="shared" si="14"/>
        <v>0</v>
      </c>
      <c r="G33" s="370">
        <f t="shared" si="14"/>
        <v>90</v>
      </c>
      <c r="H33" s="370">
        <f t="shared" si="14"/>
        <v>0</v>
      </c>
      <c r="I33" s="370">
        <f t="shared" si="14"/>
        <v>0</v>
      </c>
      <c r="J33" s="370">
        <f t="shared" si="14"/>
        <v>0</v>
      </c>
      <c r="K33" s="370">
        <f t="shared" si="14"/>
        <v>0</v>
      </c>
      <c r="L33" s="370">
        <f t="shared" si="14"/>
        <v>0</v>
      </c>
      <c r="M33" s="370">
        <f t="shared" si="14"/>
        <v>0</v>
      </c>
      <c r="N33" s="370">
        <f t="shared" si="14"/>
        <v>0</v>
      </c>
      <c r="O33" s="370">
        <f t="shared" si="14"/>
        <v>0</v>
      </c>
      <c r="P33" s="370">
        <f t="shared" si="14"/>
        <v>0</v>
      </c>
      <c r="Q33" s="370">
        <f t="shared" si="14"/>
        <v>0</v>
      </c>
      <c r="R33" s="370">
        <f t="shared" si="14"/>
        <v>100</v>
      </c>
      <c r="S33" s="370">
        <f t="shared" si="14"/>
        <v>180</v>
      </c>
      <c r="T33" s="370">
        <f t="shared" si="14"/>
        <v>280</v>
      </c>
      <c r="U33" s="370"/>
      <c r="V33" s="370">
        <f t="shared" ref="V33:AL33" si="15">SUM(V26:V32)</f>
        <v>9</v>
      </c>
      <c r="W33" s="370">
        <f t="shared" si="15"/>
        <v>30</v>
      </c>
      <c r="X33" s="370">
        <f t="shared" si="15"/>
        <v>0</v>
      </c>
      <c r="Y33" s="370">
        <f t="shared" si="15"/>
        <v>30</v>
      </c>
      <c r="Z33" s="370">
        <f t="shared" si="15"/>
        <v>0</v>
      </c>
      <c r="AA33" s="370">
        <f t="shared" si="15"/>
        <v>0</v>
      </c>
      <c r="AB33" s="370">
        <f t="shared" si="15"/>
        <v>0</v>
      </c>
      <c r="AC33" s="370">
        <f t="shared" si="15"/>
        <v>0</v>
      </c>
      <c r="AD33" s="370">
        <f t="shared" si="15"/>
        <v>0</v>
      </c>
      <c r="AE33" s="370">
        <f t="shared" si="15"/>
        <v>0</v>
      </c>
      <c r="AF33" s="370">
        <f t="shared" si="15"/>
        <v>0</v>
      </c>
      <c r="AG33" s="370">
        <f t="shared" si="15"/>
        <v>0</v>
      </c>
      <c r="AH33" s="370">
        <f t="shared" si="15"/>
        <v>0</v>
      </c>
      <c r="AI33" s="370">
        <f t="shared" si="15"/>
        <v>0</v>
      </c>
      <c r="AJ33" s="370">
        <f t="shared" si="15"/>
        <v>30</v>
      </c>
      <c r="AK33" s="370">
        <f t="shared" si="15"/>
        <v>60</v>
      </c>
      <c r="AL33" s="370">
        <f t="shared" si="15"/>
        <v>90</v>
      </c>
      <c r="AM33" s="370"/>
      <c r="AN33" s="370">
        <f>SUM(AN26:AN32)</f>
        <v>3</v>
      </c>
      <c r="AO33" s="370">
        <f>SUM(AO26:AO32)</f>
        <v>370</v>
      </c>
      <c r="AP33" s="370">
        <f>SUM(AP26:AP32)</f>
        <v>12</v>
      </c>
    </row>
    <row r="34" spans="1:42" x14ac:dyDescent="0.25">
      <c r="A34" s="312"/>
      <c r="B34" s="382"/>
      <c r="C34" s="389"/>
      <c r="D34" s="396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83"/>
      <c r="AL34" s="312"/>
      <c r="AM34" s="312"/>
      <c r="AN34" s="312"/>
      <c r="AO34" s="312"/>
      <c r="AP34" s="312"/>
    </row>
    <row r="35" spans="1:42" x14ac:dyDescent="0.25">
      <c r="A35" s="312"/>
      <c r="B35" s="384"/>
      <c r="C35" s="389"/>
      <c r="D35" s="396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</row>
    <row r="36" spans="1:42" x14ac:dyDescent="0.25">
      <c r="A36" s="312"/>
      <c r="B36" s="384"/>
      <c r="C36" s="389"/>
      <c r="D36" s="396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</row>
    <row r="37" spans="1:42" x14ac:dyDescent="0.25">
      <c r="A37" s="312"/>
      <c r="B37" s="312"/>
      <c r="C37" s="389"/>
      <c r="D37" s="396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</row>
    <row r="38" spans="1:42" x14ac:dyDescent="0.25">
      <c r="A38" s="312"/>
      <c r="B38" s="312"/>
      <c r="C38" s="389"/>
      <c r="D38" s="396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</row>
    <row r="39" spans="1:42" x14ac:dyDescent="0.25">
      <c r="A39" s="312"/>
      <c r="B39" s="312"/>
      <c r="C39" s="389"/>
      <c r="D39" s="396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85" t="s">
        <v>181</v>
      </c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</row>
    <row r="40" spans="1:42" ht="25.5" x14ac:dyDescent="0.25">
      <c r="A40" s="312"/>
      <c r="B40" s="312"/>
      <c r="C40" s="389"/>
      <c r="D40" s="396" t="s">
        <v>87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 t="s">
        <v>87</v>
      </c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87" t="s">
        <v>87</v>
      </c>
      <c r="AH40" s="388"/>
      <c r="AI40" s="388"/>
      <c r="AJ40" s="388"/>
      <c r="AK40" s="388"/>
      <c r="AL40" s="388"/>
      <c r="AM40" s="388"/>
      <c r="AN40" s="312"/>
      <c r="AO40" s="312"/>
      <c r="AP40" s="312"/>
    </row>
    <row r="41" spans="1:42" x14ac:dyDescent="0.25">
      <c r="A41" s="312"/>
      <c r="B41" s="312"/>
      <c r="C41" s="389"/>
      <c r="D41" s="401" t="s">
        <v>88</v>
      </c>
      <c r="E41" s="312"/>
      <c r="F41" s="312"/>
      <c r="G41" s="312"/>
      <c r="H41" s="312"/>
      <c r="I41" s="312"/>
      <c r="J41" s="312"/>
      <c r="K41" s="312"/>
      <c r="L41" s="312"/>
      <c r="M41" s="312"/>
      <c r="N41" s="386"/>
      <c r="O41" s="312"/>
      <c r="P41" s="388" t="s">
        <v>89</v>
      </c>
      <c r="Q41" s="388"/>
      <c r="R41" s="388"/>
      <c r="S41" s="388"/>
      <c r="T41" s="388"/>
      <c r="U41" s="388"/>
      <c r="V41" s="388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88" t="s">
        <v>90</v>
      </c>
      <c r="AH41" s="388"/>
      <c r="AI41" s="388"/>
      <c r="AJ41" s="388"/>
      <c r="AK41" s="388"/>
      <c r="AL41" s="388"/>
      <c r="AM41" s="388"/>
      <c r="AN41" s="312"/>
      <c r="AO41" s="312"/>
      <c r="AP41" s="312"/>
    </row>
    <row r="42" spans="1:42" x14ac:dyDescent="0.25">
      <c r="A42" s="312"/>
      <c r="B42" s="312"/>
      <c r="C42" s="389"/>
      <c r="D42" s="396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</row>
  </sheetData>
  <mergeCells count="15">
    <mergeCell ref="B17:AP17"/>
    <mergeCell ref="B24:D24"/>
    <mergeCell ref="B25:AP25"/>
    <mergeCell ref="B33:D33"/>
    <mergeCell ref="AG40:AM40"/>
    <mergeCell ref="P41:V41"/>
    <mergeCell ref="AG41:AM41"/>
    <mergeCell ref="B6:AP6"/>
    <mergeCell ref="B15:B16"/>
    <mergeCell ref="C15:C16"/>
    <mergeCell ref="D15:D16"/>
    <mergeCell ref="E15:V15"/>
    <mergeCell ref="W15:AN15"/>
    <mergeCell ref="AO15:AO16"/>
    <mergeCell ref="AP15:AP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 rok</vt:lpstr>
      <vt:lpstr>2 rok</vt:lpstr>
      <vt:lpstr>3 rok</vt:lpstr>
      <vt:lpstr>4 rok</vt:lpstr>
      <vt:lpstr>Spec. Choroby cywilizacyjne</vt:lpstr>
      <vt:lpstr>Spec. pediatria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2021-04-19T07:40:05Z</dcterms:created>
  <dcterms:modified xsi:type="dcterms:W3CDTF">2021-04-19T07:50:58Z</dcterms:modified>
</cp:coreProperties>
</file>