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 rok" sheetId="2" r:id="rId1"/>
    <sheet name="2 rok" sheetId="1" r:id="rId2"/>
    <sheet name="Arkusz3" sheetId="3" r:id="rId3"/>
  </sheets>
  <externalReferences>
    <externalReference r:id="rId4"/>
  </externalReferences>
  <definedNames>
    <definedName name="RodzajeZajec">[1]Arkusz1!$A$4:$A$6</definedName>
  </definedNames>
  <calcPr calcId="145621"/>
</workbook>
</file>

<file path=xl/calcChain.xml><?xml version="1.0" encoding="utf-8"?>
<calcChain xmlns="http://schemas.openxmlformats.org/spreadsheetml/2006/main">
  <c r="AW43" i="2" l="1"/>
  <c r="AV43" i="2"/>
  <c r="AU43" i="2"/>
  <c r="AT43" i="2"/>
  <c r="AS43" i="2"/>
  <c r="AR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Y42" i="2"/>
  <c r="AP42" i="2"/>
  <c r="AX42" i="2" s="1"/>
  <c r="R42" i="2"/>
  <c r="AY41" i="2"/>
  <c r="AX41" i="2"/>
  <c r="AP41" i="2"/>
  <c r="AO41" i="2"/>
  <c r="R41" i="2"/>
  <c r="AY40" i="2"/>
  <c r="S40" i="2"/>
  <c r="AX40" i="2" s="1"/>
  <c r="R40" i="2"/>
  <c r="AY39" i="2"/>
  <c r="AP39" i="2"/>
  <c r="AX39" i="2" s="1"/>
  <c r="AO39" i="2"/>
  <c r="R39" i="2"/>
  <c r="AY38" i="2"/>
  <c r="AP38" i="2"/>
  <c r="AX38" i="2" s="1"/>
  <c r="AO38" i="2"/>
  <c r="R38" i="2"/>
  <c r="AY37" i="2"/>
  <c r="AX37" i="2"/>
  <c r="S37" i="2"/>
  <c r="R37" i="2"/>
  <c r="AY36" i="2"/>
  <c r="AP36" i="2"/>
  <c r="AX36" i="2" s="1"/>
  <c r="AO36" i="2"/>
  <c r="R36" i="2"/>
  <c r="AY35" i="2"/>
  <c r="AP35" i="2"/>
  <c r="AX35" i="2" s="1"/>
  <c r="AO35" i="2"/>
  <c r="R35" i="2"/>
  <c r="AY34" i="2"/>
  <c r="AP34" i="2"/>
  <c r="AX34" i="2" s="1"/>
  <c r="AO34" i="2"/>
  <c r="R34" i="2"/>
  <c r="AY33" i="2"/>
  <c r="S33" i="2"/>
  <c r="AX33" i="2" s="1"/>
  <c r="R33" i="2"/>
  <c r="AY32" i="2"/>
  <c r="AX32" i="2"/>
  <c r="S32" i="2"/>
  <c r="R32" i="2"/>
  <c r="AY31" i="2"/>
  <c r="S31" i="2"/>
  <c r="AX31" i="2" s="1"/>
  <c r="R31" i="2"/>
  <c r="AY30" i="2"/>
  <c r="S30" i="2"/>
  <c r="AX30" i="2" s="1"/>
  <c r="R30" i="2"/>
  <c r="AY29" i="2"/>
  <c r="AX29" i="2"/>
  <c r="S29" i="2"/>
  <c r="R29" i="2"/>
  <c r="AY28" i="2"/>
  <c r="AP28" i="2"/>
  <c r="AX28" i="2" s="1"/>
  <c r="AO28" i="2"/>
  <c r="R28" i="2"/>
  <c r="AY27" i="2"/>
  <c r="AP27" i="2"/>
  <c r="AX27" i="2" s="1"/>
  <c r="AO27" i="2"/>
  <c r="R27" i="2"/>
  <c r="AY26" i="2"/>
  <c r="AP26" i="2"/>
  <c r="AX26" i="2" s="1"/>
  <c r="AO26" i="2"/>
  <c r="R26" i="2"/>
  <c r="AY25" i="2"/>
  <c r="AX25" i="2"/>
  <c r="S25" i="2"/>
  <c r="R25" i="2"/>
  <c r="AY24" i="2"/>
  <c r="S24" i="2"/>
  <c r="AX24" i="2" s="1"/>
  <c r="R24" i="2"/>
  <c r="AY23" i="2"/>
  <c r="S23" i="2"/>
  <c r="AX23" i="2" s="1"/>
  <c r="R23" i="2"/>
  <c r="AY22" i="2"/>
  <c r="AX22" i="2"/>
  <c r="S22" i="2"/>
  <c r="R22" i="2"/>
  <c r="AY21" i="2"/>
  <c r="AP21" i="2"/>
  <c r="AX21" i="2" s="1"/>
  <c r="AO21" i="2"/>
  <c r="R21" i="2"/>
  <c r="AY20" i="2"/>
  <c r="AP20" i="2"/>
  <c r="AX20" i="2" s="1"/>
  <c r="AO20" i="2"/>
  <c r="AO43" i="2" s="1"/>
  <c r="R20" i="2"/>
  <c r="AY19" i="2"/>
  <c r="S19" i="2"/>
  <c r="AX19" i="2" s="1"/>
  <c r="R19" i="2"/>
  <c r="AY18" i="2"/>
  <c r="AX18" i="2"/>
  <c r="S18" i="2"/>
  <c r="R18" i="2"/>
  <c r="AY17" i="2"/>
  <c r="AY43" i="2" s="1"/>
  <c r="S17" i="2"/>
  <c r="AX17" i="2" s="1"/>
  <c r="R17" i="2"/>
  <c r="AY16" i="2"/>
  <c r="S16" i="2"/>
  <c r="S43" i="2" s="1"/>
  <c r="R16" i="2"/>
  <c r="R43" i="2" s="1"/>
  <c r="AO38" i="1"/>
  <c r="AN38" i="1"/>
  <c r="AM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M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AO37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O36" i="1"/>
  <c r="AK36" i="1"/>
  <c r="AJ36" i="1"/>
  <c r="S36" i="1"/>
  <c r="AN36" i="1" s="1"/>
  <c r="R36" i="1"/>
  <c r="AO35" i="1"/>
  <c r="AK35" i="1"/>
  <c r="AN35" i="1" s="1"/>
  <c r="AJ35" i="1"/>
  <c r="AO34" i="1"/>
  <c r="S34" i="1"/>
  <c r="AN34" i="1" s="1"/>
  <c r="R34" i="1"/>
  <c r="AO33" i="1"/>
  <c r="S33" i="1"/>
  <c r="AN33" i="1" s="1"/>
  <c r="R33" i="1"/>
  <c r="AO32" i="1"/>
  <c r="AK32" i="1"/>
  <c r="AN32" i="1" s="1"/>
  <c r="AJ32" i="1"/>
  <c r="AO31" i="1"/>
  <c r="AK31" i="1"/>
  <c r="AN31" i="1" s="1"/>
  <c r="AJ31" i="1"/>
  <c r="AO30" i="1"/>
  <c r="AK30" i="1"/>
  <c r="AN30" i="1" s="1"/>
  <c r="AJ30" i="1"/>
  <c r="S30" i="1"/>
  <c r="R30" i="1"/>
  <c r="AO29" i="1"/>
  <c r="AK29" i="1"/>
  <c r="AN29" i="1" s="1"/>
  <c r="AJ29" i="1"/>
  <c r="S29" i="1"/>
  <c r="R29" i="1"/>
  <c r="AO28" i="1"/>
  <c r="AK28" i="1"/>
  <c r="AN28" i="1" s="1"/>
  <c r="AJ28" i="1"/>
  <c r="S28" i="1"/>
  <c r="R28" i="1"/>
  <c r="AO27" i="1"/>
  <c r="AK27" i="1"/>
  <c r="AN27" i="1" s="1"/>
  <c r="AJ27" i="1"/>
  <c r="AO26" i="1"/>
  <c r="AK26" i="1"/>
  <c r="AK37" i="1" s="1"/>
  <c r="AJ26" i="1"/>
  <c r="AO25" i="1"/>
  <c r="AK25" i="1"/>
  <c r="AJ25" i="1"/>
  <c r="S25" i="1"/>
  <c r="AN25" i="1" s="1"/>
  <c r="R25" i="1"/>
  <c r="AO24" i="1"/>
  <c r="AK24" i="1"/>
  <c r="AJ24" i="1"/>
  <c r="S24" i="1"/>
  <c r="AN24" i="1" s="1"/>
  <c r="R24" i="1"/>
  <c r="AO23" i="1"/>
  <c r="AK23" i="1"/>
  <c r="AJ23" i="1"/>
  <c r="S23" i="1"/>
  <c r="AN23" i="1" s="1"/>
  <c r="R23" i="1"/>
  <c r="AO22" i="1"/>
  <c r="AK22" i="1"/>
  <c r="AJ22" i="1"/>
  <c r="S22" i="1"/>
  <c r="AN22" i="1" s="1"/>
  <c r="R22" i="1"/>
  <c r="AO21" i="1"/>
  <c r="AK21" i="1"/>
  <c r="AJ21" i="1"/>
  <c r="S21" i="1"/>
  <c r="AN21" i="1" s="1"/>
  <c r="R21" i="1"/>
  <c r="AO20" i="1"/>
  <c r="AK20" i="1"/>
  <c r="AJ20" i="1"/>
  <c r="S20" i="1"/>
  <c r="AN20" i="1" s="1"/>
  <c r="R20" i="1"/>
  <c r="AO19" i="1"/>
  <c r="AK19" i="1"/>
  <c r="AJ19" i="1"/>
  <c r="S19" i="1"/>
  <c r="AN19" i="1" s="1"/>
  <c r="R19" i="1"/>
  <c r="AO18" i="1"/>
  <c r="AK18" i="1"/>
  <c r="AJ18" i="1"/>
  <c r="S18" i="1"/>
  <c r="AN18" i="1" s="1"/>
  <c r="R18" i="1"/>
  <c r="AO17" i="1"/>
  <c r="AK17" i="1"/>
  <c r="AJ17" i="1"/>
  <c r="S17" i="1"/>
  <c r="AN17" i="1" s="1"/>
  <c r="R17" i="1"/>
  <c r="AO16" i="1"/>
  <c r="AK16" i="1"/>
  <c r="AJ16" i="1"/>
  <c r="AJ37" i="1" s="1"/>
  <c r="S16" i="1"/>
  <c r="S37" i="1" s="1"/>
  <c r="R16" i="1"/>
  <c r="R37" i="1" s="1"/>
  <c r="AP43" i="2" l="1"/>
  <c r="AX16" i="2"/>
  <c r="AX43" i="2" s="1"/>
  <c r="AN37" i="1"/>
  <c r="AN26" i="1"/>
  <c r="AN16" i="1"/>
</calcChain>
</file>

<file path=xl/sharedStrings.xml><?xml version="1.0" encoding="utf-8"?>
<sst xmlns="http://schemas.openxmlformats.org/spreadsheetml/2006/main" count="263" uniqueCount="109">
  <si>
    <t>PROGRAM STUDIÓW na rok akademicki 2020/2021</t>
  </si>
  <si>
    <t>Wydział Nauk o Zdrowiu</t>
  </si>
  <si>
    <t xml:space="preserve">Kierunek: Zdrowie Publiczne 2 stopnia </t>
  </si>
  <si>
    <t xml:space="preserve">specjalność: Organizacja i zarządzanie w ochronie zdrowia </t>
  </si>
  <si>
    <t xml:space="preserve">Rok studiów: 2 </t>
  </si>
  <si>
    <t>Forma studiów: stacjonarne i niestacjonarne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</si>
  <si>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</si>
  <si>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</si>
  <si>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</si>
  <si>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</si>
  <si>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</si>
  <si>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</si>
  <si>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</si>
  <si>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</si>
  <si>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</si>
  <si>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</si>
  <si>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</si>
  <si>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</si>
  <si>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</si>
  <si>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</si>
  <si>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</si>
  <si>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</si>
  <si>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</si>
  <si>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</si>
  <si>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</si>
  <si>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</si>
  <si>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</si>
  <si>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</si>
  <si>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</si>
  <si>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</si>
  <si>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</si>
  <si>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</si>
  <si>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</si>
  <si>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>bioetyka</t>
  </si>
  <si>
    <t xml:space="preserve">zal.oc. </t>
  </si>
  <si>
    <t>prawo medyczne</t>
  </si>
  <si>
    <t>egz.</t>
  </si>
  <si>
    <t xml:space="preserve">socjologia medycyny </t>
  </si>
  <si>
    <t>zal.oc.</t>
  </si>
  <si>
    <t>psychologia zarządzania</t>
  </si>
  <si>
    <t>zarządzanie jakością w ochronie zdrowia</t>
  </si>
  <si>
    <t>nadzór sanitarno epidemiologiczny</t>
  </si>
  <si>
    <t xml:space="preserve"> ubezpieczenia zdrowotne i społeczne</t>
  </si>
  <si>
    <t>egz</t>
  </si>
  <si>
    <t xml:space="preserve"> europejska polityka społeczna i zdrowotna</t>
  </si>
  <si>
    <t>komunikacja interpersonalna</t>
  </si>
  <si>
    <t xml:space="preserve">zarządzanie zasobami ludzkimi w ochronie zdrowi </t>
  </si>
  <si>
    <t>marketing usług medycznych</t>
  </si>
  <si>
    <t>etyka biznesu</t>
  </si>
  <si>
    <t>ograniczonego wyboru</t>
  </si>
  <si>
    <t>język obcy: angielski/niemiecki</t>
  </si>
  <si>
    <t xml:space="preserve">badania i strategie marketingowe/kampanie społeczne w ochronie zdrowia </t>
  </si>
  <si>
    <t>zal</t>
  </si>
  <si>
    <t>monitoring zagrożeń zdrowia/system ostrzegania w ochronie zdrowia</t>
  </si>
  <si>
    <t xml:space="preserve">media w zdrowiu publicznym/PR w ochronie zdrowia </t>
  </si>
  <si>
    <t>zal..</t>
  </si>
  <si>
    <t xml:space="preserve">rola audytu w procesie zarzadzania/zarządzanie ryzykiem procesów medycznych </t>
  </si>
  <si>
    <t>wolnego wyboru/ fakultatywne</t>
  </si>
  <si>
    <t xml:space="preserve">moduł wolnego wyboru A/udział badaniach naukowych </t>
  </si>
  <si>
    <t>zal.</t>
  </si>
  <si>
    <t>moduł wolnego wyboru B/udział w badaniach naukowych</t>
  </si>
  <si>
    <t>seminarium dyplomowe (magisterskie)</t>
  </si>
  <si>
    <t>RAZEM</t>
  </si>
  <si>
    <t xml:space="preserve">RAZEM W CYKLU KSZTAŁCENIA </t>
  </si>
  <si>
    <r>
      <t>¹</t>
    </r>
    <r>
      <rPr>
        <sz val="9"/>
        <rFont val="Arial"/>
        <family val="2"/>
        <charset val="238"/>
      </rPr>
      <t xml:space="preserve"> dotyczy Wydziału Nauk o Zdrowiu</t>
    </r>
  </si>
  <si>
    <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</si>
  <si>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PLAN STUDIÓW na rok akademicki 2020/2021</t>
  </si>
  <si>
    <t>cykl 2020-2022</t>
  </si>
  <si>
    <t xml:space="preserve">Kierunek: Zdrowie Publiczne, 2 stopnia </t>
  </si>
  <si>
    <t xml:space="preserve">Rok studiów 1, specjalność Zarządzanie w ochronie zdrowia </t>
  </si>
  <si>
    <t>Forma studiów stacjonarne/niestacjonarne</t>
  </si>
  <si>
    <r>
      <t xml:space="preserve">zajęcia praktyczne przy pacjencie (PP)   </t>
    </r>
    <r>
      <rPr>
        <sz val="10"/>
        <color indexed="8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</si>
  <si>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color indexed="8"/>
        <rFont val="Calibri"/>
        <family val="2"/>
        <charset val="238"/>
      </rPr>
      <t>²</t>
    </r>
  </si>
  <si>
    <t>punkty ECTS w ramach kontaktu z nauczycielem</t>
  </si>
  <si>
    <t>punkty ECTS zajęcia do wyboru (min. 30%)</t>
  </si>
  <si>
    <t>punkty ECTS zajęcia z zakresu nauk humanistycznych lub społ. (nie mniej niż 5 ECTS)</t>
  </si>
  <si>
    <t>punkty ECTS za zajęcia związane z prowadzeniem badań naukowych (min. 50%)</t>
  </si>
  <si>
    <t>punkty ECTS za tryb e-learningu (nie więcej niż 50%)</t>
  </si>
  <si>
    <r>
      <t xml:space="preserve">zajęcia praktyczne przy pacjencie (PP)   </t>
    </r>
    <r>
      <rPr>
        <sz val="10"/>
        <color indexed="8"/>
        <rFont val="Calibri"/>
        <family val="2"/>
        <charset val="238"/>
      </rPr>
      <t>¹ ²</t>
    </r>
  </si>
  <si>
    <t xml:space="preserve"> prawo</t>
  </si>
  <si>
    <t xml:space="preserve"> ekonomia</t>
  </si>
  <si>
    <t xml:space="preserve"> socjologia</t>
  </si>
  <si>
    <t xml:space="preserve"> demografia</t>
  </si>
  <si>
    <t xml:space="preserve"> psychologia</t>
  </si>
  <si>
    <t>biostatystyka</t>
  </si>
  <si>
    <t>problematyka zdrowia publicznego</t>
  </si>
  <si>
    <t>bezpieczeństwo danych w ochronie zdrowia</t>
  </si>
  <si>
    <t>epidemiologia</t>
  </si>
  <si>
    <t xml:space="preserve">organizacja i zarządzanie w ochronie zdrowia </t>
  </si>
  <si>
    <t>badania naukowe w zdrowiu publicznym</t>
  </si>
  <si>
    <t>rachunkowość w ochronie zdrowia</t>
  </si>
  <si>
    <t>ekonomika i finansowanie w ochronie zdrowia</t>
  </si>
  <si>
    <t>zarządzanie kryzysowe w ochronie zdrowia / przywództwo w ochronie zdrowia</t>
  </si>
  <si>
    <t>pozyskiwanie dodatkowych źródeł finansowania w obszarze zdrowia/międzysektorowa współpraca w sektorze ochrony zdrowia</t>
  </si>
  <si>
    <t>telemedycyna i e-zdrowie/ dokumentacja elektroniczna i systemy teleinformatyczne</t>
  </si>
  <si>
    <t xml:space="preserve">podstawowa opieka zdrowotna w systemie ochrony zdrowia / restrukturyzacja i reorganizacja w ochronie zdrowia </t>
  </si>
  <si>
    <t xml:space="preserve">budżetowanie i controling / zarządzanie procesowe w podmiotach leczniczych </t>
  </si>
  <si>
    <t>zarządzanie zasobami ludzkimi / dyrektor-menadżer podmiotu leczniczego</t>
  </si>
  <si>
    <t>ocena technologii medycznych / zarządzanie  programami zdrowotnymi</t>
  </si>
  <si>
    <t>organizacja i zarządzanie opieką psychiatryczną / zarządzanie opieką senioralną</t>
  </si>
  <si>
    <t>moduł wolnego wyboru A</t>
  </si>
  <si>
    <t>moduł wolnego wyboru B</t>
  </si>
  <si>
    <t>seminarium dyplomowe (magisterskie) 1</t>
  </si>
  <si>
    <t>seminarium dyplomowe (magisterskie) 2</t>
  </si>
  <si>
    <t xml:space="preserve">praktyka zawodowa </t>
  </si>
  <si>
    <t>………………………………………………</t>
  </si>
  <si>
    <t>Uzgodniono z Samorządem</t>
  </si>
  <si>
    <t>Sporządził</t>
  </si>
  <si>
    <t>data i podpis Dziekana Wydziału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</si>
</sst>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rgb="FF00B050"/>
      <name val="Arial"/>
      <family val="2"/>
    </font>
    <font>
      <sz val="12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55"/>
        <bgColor indexed="23"/>
      </patternFill>
    </fill>
  </fills>
  <borders count="7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right" textRotation="90"/>
    </xf>
    <xf numFmtId="0" fontId="4" fillId="0" borderId="6" xfId="0" applyFont="1" applyBorder="1" applyAlignment="1">
      <alignment horizontal="right" textRotation="90"/>
    </xf>
    <xf numFmtId="0" fontId="0" fillId="0" borderId="8" xfId="0" applyFont="1" applyBorder="1" applyAlignment="1">
      <alignment textRotation="90"/>
    </xf>
    <xf numFmtId="0" fontId="0" fillId="0" borderId="9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horizontal="right"/>
    </xf>
    <xf numFmtId="164" fontId="0" fillId="0" borderId="12" xfId="0" applyNumberFormat="1" applyFont="1" applyBorder="1"/>
    <xf numFmtId="164" fontId="0" fillId="0" borderId="15" xfId="0" applyNumberFormat="1" applyFont="1" applyBorder="1"/>
    <xf numFmtId="164" fontId="0" fillId="0" borderId="14" xfId="0" applyNumberFormat="1" applyFont="1" applyBorder="1"/>
    <xf numFmtId="0" fontId="0" fillId="0" borderId="14" xfId="0" applyFont="1" applyBorder="1"/>
    <xf numFmtId="164" fontId="0" fillId="0" borderId="16" xfId="0" applyNumberFormat="1" applyFont="1" applyBorder="1"/>
    <xf numFmtId="164" fontId="4" fillId="0" borderId="11" xfId="0" applyNumberFormat="1" applyFont="1" applyBorder="1"/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4" fillId="0" borderId="14" xfId="0" applyNumberFormat="1" applyFont="1" applyBorder="1"/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0" fillId="0" borderId="20" xfId="0" applyNumberFormat="1" applyFont="1" applyBorder="1"/>
    <xf numFmtId="164" fontId="0" fillId="0" borderId="17" xfId="0" applyNumberFormat="1" applyFont="1" applyBorder="1"/>
    <xf numFmtId="0" fontId="7" fillId="0" borderId="17" xfId="0" applyFont="1" applyBorder="1" applyAlignment="1">
      <alignment horizontal="center"/>
    </xf>
    <xf numFmtId="0" fontId="0" fillId="0" borderId="17" xfId="0" applyFont="1" applyBorder="1"/>
    <xf numFmtId="164" fontId="0" fillId="0" borderId="21" xfId="0" applyNumberFormat="1" applyFont="1" applyBorder="1"/>
    <xf numFmtId="164" fontId="4" fillId="0" borderId="22" xfId="0" applyNumberFormat="1" applyFont="1" applyBorder="1"/>
    <xf numFmtId="0" fontId="4" fillId="0" borderId="4" xfId="0" applyFont="1" applyBorder="1" applyAlignment="1">
      <alignment horizontal="center" vertical="center"/>
    </xf>
    <xf numFmtId="164" fontId="0" fillId="0" borderId="4" xfId="0" applyNumberFormat="1" applyFont="1" applyBorder="1"/>
    <xf numFmtId="164" fontId="6" fillId="0" borderId="23" xfId="0" applyNumberFormat="1" applyFont="1" applyBorder="1"/>
    <xf numFmtId="164" fontId="0" fillId="0" borderId="24" xfId="0" applyNumberFormat="1" applyFont="1" applyBorder="1"/>
    <xf numFmtId="164" fontId="4" fillId="0" borderId="24" xfId="0" applyNumberFormat="1" applyFont="1" applyBorder="1"/>
    <xf numFmtId="0" fontId="4" fillId="3" borderId="25" xfId="0" applyFont="1" applyFill="1" applyBorder="1" applyAlignment="1">
      <alignment horizontal="center" vertical="center"/>
    </xf>
    <xf numFmtId="164" fontId="0" fillId="3" borderId="26" xfId="0" applyNumberFormat="1" applyFont="1" applyFill="1" applyBorder="1"/>
    <xf numFmtId="164" fontId="0" fillId="3" borderId="27" xfId="0" applyNumberFormat="1" applyFont="1" applyFill="1" applyBorder="1"/>
    <xf numFmtId="164" fontId="0" fillId="3" borderId="4" xfId="0" applyNumberFormat="1" applyFont="1" applyFill="1" applyBorder="1"/>
    <xf numFmtId="164" fontId="0" fillId="3" borderId="28" xfId="0" applyNumberFormat="1" applyFont="1" applyFill="1" applyBorder="1"/>
    <xf numFmtId="164" fontId="0" fillId="3" borderId="29" xfId="0" applyNumberFormat="1" applyFont="1" applyFill="1" applyBorder="1"/>
    <xf numFmtId="164" fontId="0" fillId="3" borderId="25" xfId="0" applyNumberFormat="1" applyFont="1" applyFill="1" applyBorder="1"/>
    <xf numFmtId="164" fontId="0" fillId="3" borderId="30" xfId="0" applyNumberFormat="1" applyFont="1" applyFill="1" applyBorder="1"/>
    <xf numFmtId="164" fontId="0" fillId="3" borderId="31" xfId="0" applyNumberFormat="1" applyFont="1" applyFill="1" applyBorder="1"/>
    <xf numFmtId="164" fontId="0" fillId="3" borderId="32" xfId="0" applyNumberFormat="1" applyFont="1" applyFill="1" applyBorder="1"/>
    <xf numFmtId="164" fontId="0" fillId="3" borderId="33" xfId="0" applyNumberFormat="1" applyFont="1" applyFill="1" applyBorder="1"/>
    <xf numFmtId="164" fontId="0" fillId="3" borderId="34" xfId="0" applyNumberFormat="1" applyFont="1" applyFill="1" applyBorder="1"/>
    <xf numFmtId="164" fontId="0" fillId="3" borderId="35" xfId="0" applyNumberFormat="1" applyFont="1" applyFill="1" applyBorder="1"/>
    <xf numFmtId="164" fontId="0" fillId="3" borderId="36" xfId="0" applyNumberFormat="1" applyFont="1" applyFill="1" applyBorder="1"/>
    <xf numFmtId="164" fontId="0" fillId="3" borderId="37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right" textRotation="90"/>
    </xf>
    <xf numFmtId="0" fontId="4" fillId="0" borderId="43" xfId="0" applyFont="1" applyBorder="1" applyAlignment="1">
      <alignment horizontal="right" textRotation="90"/>
    </xf>
    <xf numFmtId="0" fontId="12" fillId="0" borderId="8" xfId="0" applyFont="1" applyBorder="1" applyAlignment="1">
      <alignment textRotation="90"/>
    </xf>
    <xf numFmtId="0" fontId="12" fillId="0" borderId="9" xfId="0" applyFont="1" applyBorder="1" applyAlignment="1">
      <alignment textRotation="90"/>
    </xf>
    <xf numFmtId="0" fontId="12" fillId="0" borderId="10" xfId="0" applyFont="1" applyBorder="1" applyAlignment="1">
      <alignment textRotation="90"/>
    </xf>
    <xf numFmtId="0" fontId="12" fillId="0" borderId="44" xfId="0" applyFont="1" applyBorder="1" applyAlignment="1">
      <alignment textRotation="90"/>
    </xf>
    <xf numFmtId="0" fontId="12" fillId="0" borderId="45" xfId="0" applyFont="1" applyBorder="1" applyAlignment="1">
      <alignment textRotation="90"/>
    </xf>
    <xf numFmtId="0" fontId="9" fillId="0" borderId="45" xfId="0" applyFont="1" applyBorder="1" applyAlignment="1">
      <alignment textRotation="90"/>
    </xf>
    <xf numFmtId="0" fontId="14" fillId="0" borderId="45" xfId="0" applyFont="1" applyBorder="1" applyAlignment="1">
      <alignment textRotation="90"/>
    </xf>
    <xf numFmtId="0" fontId="14" fillId="0" borderId="46" xfId="0" applyFont="1" applyBorder="1" applyAlignment="1">
      <alignment textRotation="90"/>
    </xf>
    <xf numFmtId="0" fontId="12" fillId="0" borderId="47" xfId="0" applyFont="1" applyBorder="1" applyAlignment="1">
      <alignment textRotation="90"/>
    </xf>
    <xf numFmtId="0" fontId="0" fillId="0" borderId="44" xfId="0" applyFont="1" applyBorder="1" applyAlignment="1">
      <alignment textRotation="90"/>
    </xf>
    <xf numFmtId="0" fontId="4" fillId="0" borderId="48" xfId="0" applyFont="1" applyBorder="1" applyAlignment="1">
      <alignment horizontal="right" textRotation="90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4" fontId="12" fillId="0" borderId="14" xfId="0" applyNumberFormat="1" applyFont="1" applyBorder="1"/>
    <xf numFmtId="164" fontId="12" fillId="0" borderId="51" xfId="0" applyNumberFormat="1" applyFont="1" applyBorder="1"/>
    <xf numFmtId="164" fontId="12" fillId="0" borderId="52" xfId="0" applyNumberFormat="1" applyFont="1" applyBorder="1"/>
    <xf numFmtId="0" fontId="15" fillId="0" borderId="52" xfId="0" applyFont="1" applyBorder="1" applyAlignment="1">
      <alignment horizontal="center"/>
    </xf>
    <xf numFmtId="164" fontId="9" fillId="0" borderId="52" xfId="0" applyNumberFormat="1" applyFont="1" applyBorder="1"/>
    <xf numFmtId="164" fontId="16" fillId="0" borderId="52" xfId="0" applyNumberFormat="1" applyFont="1" applyBorder="1"/>
    <xf numFmtId="164" fontId="16" fillId="0" borderId="53" xfId="0" applyNumberFormat="1" applyFont="1" applyBorder="1"/>
    <xf numFmtId="0" fontId="15" fillId="0" borderId="54" xfId="0" applyFont="1" applyBorder="1" applyAlignment="1">
      <alignment horizontal="center"/>
    </xf>
    <xf numFmtId="164" fontId="12" fillId="0" borderId="15" xfId="0" applyNumberFormat="1" applyFont="1" applyBorder="1"/>
    <xf numFmtId="0" fontId="7" fillId="0" borderId="51" xfId="0" applyFont="1" applyBorder="1" applyAlignment="1">
      <alignment horizontal="center"/>
    </xf>
    <xf numFmtId="164" fontId="14" fillId="0" borderId="52" xfId="0" applyNumberFormat="1" applyFont="1" applyBorder="1"/>
    <xf numFmtId="164" fontId="14" fillId="0" borderId="53" xfId="0" applyNumberFormat="1" applyFont="1" applyBorder="1"/>
    <xf numFmtId="164" fontId="4" fillId="0" borderId="7" xfId="0" applyNumberFormat="1" applyFont="1" applyBorder="1"/>
    <xf numFmtId="164" fontId="4" fillId="0" borderId="55" xfId="0" applyNumberFormat="1" applyFont="1" applyBorder="1"/>
    <xf numFmtId="0" fontId="15" fillId="0" borderId="5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164" fontId="12" fillId="0" borderId="14" xfId="0" applyNumberFormat="1" applyFont="1" applyFill="1" applyBorder="1"/>
    <xf numFmtId="164" fontId="12" fillId="0" borderId="51" xfId="0" applyNumberFormat="1" applyFont="1" applyFill="1" applyBorder="1"/>
    <xf numFmtId="164" fontId="12" fillId="0" borderId="52" xfId="0" applyNumberFormat="1" applyFont="1" applyFill="1" applyBorder="1"/>
    <xf numFmtId="164" fontId="9" fillId="0" borderId="52" xfId="0" applyNumberFormat="1" applyFont="1" applyFill="1" applyBorder="1"/>
    <xf numFmtId="164" fontId="16" fillId="0" borderId="52" xfId="0" applyNumberFormat="1" applyFont="1" applyFill="1" applyBorder="1"/>
    <xf numFmtId="164" fontId="16" fillId="0" borderId="53" xfId="0" applyNumberFormat="1" applyFont="1" applyFill="1" applyBorder="1"/>
    <xf numFmtId="0" fontId="15" fillId="0" borderId="54" xfId="0" applyFont="1" applyFill="1" applyBorder="1" applyAlignment="1">
      <alignment horizontal="center"/>
    </xf>
    <xf numFmtId="164" fontId="12" fillId="0" borderId="15" xfId="0" applyNumberFormat="1" applyFont="1" applyFill="1" applyBorder="1"/>
    <xf numFmtId="164" fontId="0" fillId="0" borderId="14" xfId="0" applyNumberFormat="1" applyFont="1" applyFill="1" applyBorder="1"/>
    <xf numFmtId="0" fontId="7" fillId="0" borderId="51" xfId="0" applyFont="1" applyFill="1" applyBorder="1" applyAlignment="1">
      <alignment horizontal="center"/>
    </xf>
    <xf numFmtId="164" fontId="14" fillId="0" borderId="52" xfId="0" applyNumberFormat="1" applyFont="1" applyFill="1" applyBorder="1"/>
    <xf numFmtId="0" fontId="12" fillId="0" borderId="52" xfId="0" applyFont="1" applyBorder="1"/>
    <xf numFmtId="164" fontId="12" fillId="0" borderId="54" xfId="0" applyNumberFormat="1" applyFont="1" applyBorder="1"/>
    <xf numFmtId="0" fontId="0" fillId="0" borderId="51" xfId="0" applyFont="1" applyBorder="1"/>
    <xf numFmtId="0" fontId="15" fillId="0" borderId="15" xfId="0" applyFont="1" applyBorder="1" applyAlignment="1">
      <alignment horizontal="center"/>
    </xf>
    <xf numFmtId="0" fontId="15" fillId="0" borderId="14" xfId="0" applyFont="1" applyBorder="1"/>
    <xf numFmtId="0" fontId="15" fillId="0" borderId="52" xfId="0" applyFont="1" applyBorder="1"/>
    <xf numFmtId="0" fontId="0" fillId="0" borderId="59" xfId="0" applyFont="1" applyBorder="1" applyAlignment="1">
      <alignment horizontal="right"/>
    </xf>
    <xf numFmtId="164" fontId="0" fillId="0" borderId="51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12" fillId="0" borderId="20" xfId="0" applyNumberFormat="1" applyFont="1" applyBorder="1"/>
    <xf numFmtId="164" fontId="12" fillId="0" borderId="17" xfId="0" applyNumberFormat="1" applyFont="1" applyBorder="1"/>
    <xf numFmtId="0" fontId="7" fillId="0" borderId="63" xfId="0" applyFont="1" applyBorder="1" applyAlignment="1">
      <alignment horizontal="center"/>
    </xf>
    <xf numFmtId="0" fontId="0" fillId="0" borderId="64" xfId="0" applyFont="1" applyBorder="1"/>
    <xf numFmtId="164" fontId="0" fillId="0" borderId="52" xfId="0" applyNumberFormat="1" applyFont="1" applyBorder="1"/>
    <xf numFmtId="0" fontId="7" fillId="0" borderId="52" xfId="0" applyFont="1" applyBorder="1" applyAlignment="1">
      <alignment horizontal="center"/>
    </xf>
    <xf numFmtId="0" fontId="0" fillId="0" borderId="65" xfId="0" applyFont="1" applyBorder="1"/>
    <xf numFmtId="164" fontId="12" fillId="0" borderId="12" xfId="0" applyNumberFormat="1" applyFont="1" applyBorder="1"/>
    <xf numFmtId="0" fontId="12" fillId="0" borderId="54" xfId="0" applyFont="1" applyBorder="1"/>
    <xf numFmtId="0" fontId="0" fillId="0" borderId="52" xfId="0" applyFont="1" applyBorder="1"/>
    <xf numFmtId="0" fontId="9" fillId="0" borderId="52" xfId="0" applyFont="1" applyBorder="1"/>
    <xf numFmtId="0" fontId="14" fillId="0" borderId="52" xfId="0" applyFont="1" applyBorder="1"/>
    <xf numFmtId="0" fontId="14" fillId="0" borderId="53" xfId="0" applyFont="1" applyBorder="1"/>
    <xf numFmtId="164" fontId="12" fillId="0" borderId="9" xfId="0" applyNumberFormat="1" applyFont="1" applyBorder="1"/>
    <xf numFmtId="164" fontId="12" fillId="0" borderId="10" xfId="0" applyNumberFormat="1" applyFont="1" applyBorder="1"/>
    <xf numFmtId="164" fontId="0" fillId="0" borderId="10" xfId="0" applyNumberFormat="1" applyFont="1" applyBorder="1"/>
    <xf numFmtId="0" fontId="7" fillId="0" borderId="10" xfId="0" applyFont="1" applyBorder="1" applyAlignment="1">
      <alignment horizontal="center"/>
    </xf>
    <xf numFmtId="0" fontId="0" fillId="0" borderId="44" xfId="0" applyFont="1" applyBorder="1"/>
    <xf numFmtId="164" fontId="12" fillId="0" borderId="67" xfId="0" applyNumberFormat="1" applyFont="1" applyBorder="1"/>
    <xf numFmtId="0" fontId="12" fillId="0" borderId="67" xfId="0" applyFont="1" applyBorder="1"/>
    <xf numFmtId="164" fontId="9" fillId="0" borderId="67" xfId="0" applyNumberFormat="1" applyFont="1" applyBorder="1"/>
    <xf numFmtId="164" fontId="16" fillId="0" borderId="67" xfId="0" applyNumberFormat="1" applyFont="1" applyBorder="1"/>
    <xf numFmtId="164" fontId="16" fillId="0" borderId="68" xfId="0" applyNumberFormat="1" applyFont="1" applyBorder="1"/>
    <xf numFmtId="164" fontId="12" fillId="0" borderId="69" xfId="0" applyNumberFormat="1" applyFont="1" applyBorder="1"/>
    <xf numFmtId="164" fontId="9" fillId="0" borderId="70" xfId="0" applyNumberFormat="1" applyFont="1" applyBorder="1"/>
    <xf numFmtId="164" fontId="14" fillId="0" borderId="70" xfId="0" applyNumberFormat="1" applyFont="1" applyBorder="1"/>
    <xf numFmtId="164" fontId="14" fillId="0" borderId="71" xfId="0" applyNumberFormat="1" applyFont="1" applyBorder="1"/>
    <xf numFmtId="164" fontId="16" fillId="0" borderId="4" xfId="0" applyNumberFormat="1" applyFont="1" applyBorder="1"/>
    <xf numFmtId="164" fontId="4" fillId="0" borderId="4" xfId="0" applyNumberFormat="1" applyFont="1" applyBorder="1"/>
    <xf numFmtId="0" fontId="12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161925</xdr:rowOff>
    </xdr:from>
    <xdr:to>
      <xdr:col>5</xdr:col>
      <xdr:colOff>107950</xdr:colOff>
      <xdr:row>4</xdr:row>
      <xdr:rowOff>177800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2670175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esktop/inne/Plany%20studi&#243;w%20od%20P.Moniki%20Przeszczelskiej/Zdrowie%20Publiczne/II%20st/ZP%202%20st%2019_21%20Uhwa&#322;a%20Senatu%20nr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rener zdrowia"/>
      <sheetName val="1-zdrEurop"/>
      <sheetName val="1-zarzadzanie"/>
      <sheetName val="2-trener zdrowia"/>
      <sheetName val="2-zadEurope"/>
      <sheetName val="2-zarzadzanie"/>
      <sheetName val="podsumowanie"/>
      <sheetName val="Arkusz1"/>
    </sheetNames>
    <sheetDataSet>
      <sheetData sheetId="0">
        <row r="41">
          <cell r="R41">
            <v>0</v>
          </cell>
          <cell r="S41">
            <v>0</v>
          </cell>
          <cell r="V41">
            <v>20</v>
          </cell>
          <cell r="W41">
            <v>20</v>
          </cell>
          <cell r="AI41">
            <v>25</v>
          </cell>
          <cell r="AJ41">
            <v>40</v>
          </cell>
          <cell r="AK41">
            <v>65</v>
          </cell>
          <cell r="AM41">
            <v>2</v>
          </cell>
          <cell r="AN41">
            <v>65</v>
          </cell>
          <cell r="AO41">
            <v>2</v>
          </cell>
        </row>
      </sheetData>
      <sheetData sheetId="1" refreshError="1"/>
      <sheetData sheetId="2" refreshError="1"/>
      <sheetData sheetId="3">
        <row r="33">
          <cell r="V33">
            <v>15</v>
          </cell>
          <cell r="W33">
            <v>15</v>
          </cell>
          <cell r="AI33">
            <v>35</v>
          </cell>
          <cell r="AJ33">
            <v>30</v>
          </cell>
          <cell r="AK33">
            <v>65</v>
          </cell>
          <cell r="AM33">
            <v>2.5</v>
          </cell>
          <cell r="AN33">
            <v>65</v>
          </cell>
          <cell r="AO33">
            <v>2.5</v>
          </cell>
        </row>
      </sheetData>
      <sheetData sheetId="4" refreshError="1"/>
      <sheetData sheetId="5" refreshError="1"/>
      <sheetData sheetId="6" refreshError="1"/>
      <sheetData sheetId="7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Y51"/>
  <sheetViews>
    <sheetView tabSelected="1" zoomScale="70" zoomScaleNormal="70" workbookViewId="0">
      <selection activeCell="S32" sqref="S32"/>
    </sheetView>
  </sheetViews>
  <sheetFormatPr defaultRowHeight="15" x14ac:dyDescent="0.25"/>
  <cols>
    <col min="1" max="1" width="4" customWidth="1"/>
    <col min="2" max="2" width="23.5703125" style="61" customWidth="1"/>
    <col min="3" max="3" width="36.28515625" style="61" customWidth="1"/>
    <col min="4" max="5" width="6" bestFit="1" customWidth="1"/>
    <col min="6" max="6" width="5" bestFit="1" customWidth="1"/>
    <col min="7" max="10" width="4.5703125" bestFit="1" customWidth="1"/>
    <col min="11" max="12" width="4" bestFit="1" customWidth="1"/>
    <col min="13" max="14" width="5" bestFit="1" customWidth="1"/>
    <col min="15" max="15" width="5.85546875" customWidth="1"/>
    <col min="16" max="16" width="4.5703125" bestFit="1" customWidth="1"/>
    <col min="17" max="19" width="6" bestFit="1" customWidth="1"/>
    <col min="20" max="20" width="7.85546875" bestFit="1" customWidth="1"/>
    <col min="21" max="24" width="5" bestFit="1" customWidth="1"/>
    <col min="25" max="26" width="4.5703125" bestFit="1" customWidth="1"/>
    <col min="27" max="28" width="6" bestFit="1" customWidth="1"/>
    <col min="29" max="29" width="5" bestFit="1" customWidth="1"/>
    <col min="30" max="33" width="4.5703125" bestFit="1" customWidth="1"/>
    <col min="34" max="35" width="4" bestFit="1" customWidth="1"/>
    <col min="36" max="36" width="4.5703125" bestFit="1" customWidth="1"/>
    <col min="37" max="37" width="5" bestFit="1" customWidth="1"/>
    <col min="38" max="39" width="5.28515625" bestFit="1" customWidth="1"/>
    <col min="40" max="42" width="6" bestFit="1" customWidth="1"/>
    <col min="43" max="43" width="7.85546875" bestFit="1" customWidth="1"/>
    <col min="44" max="46" width="5" bestFit="1" customWidth="1"/>
    <col min="47" max="49" width="4.5703125" bestFit="1" customWidth="1"/>
    <col min="50" max="50" width="7.140625" bestFit="1" customWidth="1"/>
    <col min="51" max="51" width="5" bestFit="1" customWidth="1"/>
  </cols>
  <sheetData>
    <row r="5" spans="1:51" ht="15.75" x14ac:dyDescent="0.25">
      <c r="A5" s="1" t="s">
        <v>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x14ac:dyDescent="0.25">
      <c r="A6" s="3"/>
      <c r="B6" s="63"/>
      <c r="C6" s="63"/>
      <c r="D6" s="3"/>
      <c r="E6" s="3"/>
      <c r="F6" s="3"/>
      <c r="G6" s="3"/>
      <c r="H6" s="3"/>
      <c r="I6" s="3"/>
      <c r="J6" s="3"/>
      <c r="K6" s="3"/>
      <c r="L6" s="3"/>
      <c r="M6" s="3"/>
      <c r="N6" s="77"/>
      <c r="O6" s="3"/>
      <c r="P6" s="3"/>
      <c r="Q6" s="3"/>
      <c r="R6" s="3"/>
      <c r="S6" s="78" t="s">
        <v>67</v>
      </c>
      <c r="T6" s="78"/>
      <c r="U6" s="78"/>
      <c r="V6" s="78"/>
      <c r="W6" s="78"/>
      <c r="X6" s="78"/>
      <c r="Y6" s="78"/>
      <c r="Z6" s="78"/>
      <c r="AA6" s="78"/>
      <c r="AB6" s="3"/>
      <c r="AC6" s="3"/>
      <c r="AD6" s="3"/>
      <c r="AE6" s="3"/>
      <c r="AF6" s="3"/>
      <c r="AG6" s="3"/>
      <c r="AH6" s="3"/>
      <c r="AI6" s="3"/>
      <c r="AJ6" s="3"/>
      <c r="AK6" s="77"/>
      <c r="AL6" s="3"/>
      <c r="AM6" s="3"/>
      <c r="AN6" s="3"/>
      <c r="AO6" s="3"/>
      <c r="AP6" s="3"/>
      <c r="AQ6" s="3"/>
      <c r="AR6" s="79"/>
      <c r="AS6" s="3"/>
      <c r="AT6" s="3"/>
      <c r="AU6" s="3"/>
      <c r="AV6" s="3"/>
      <c r="AW6" s="3"/>
      <c r="AX6" s="3"/>
      <c r="AY6" s="3"/>
    </row>
    <row r="7" spans="1:51" x14ac:dyDescent="0.25">
      <c r="A7" s="5" t="s">
        <v>1</v>
      </c>
      <c r="B7" s="64"/>
      <c r="C7" s="64"/>
      <c r="D7" s="5"/>
      <c r="E7" s="5"/>
      <c r="F7" s="5"/>
      <c r="G7" s="5"/>
      <c r="H7" s="5"/>
      <c r="I7" s="5"/>
      <c r="J7" s="5"/>
      <c r="K7" s="5"/>
      <c r="L7" s="5"/>
      <c r="M7" s="5"/>
      <c r="N7" s="80"/>
      <c r="O7" s="5"/>
      <c r="P7" s="5"/>
      <c r="Q7" s="5"/>
      <c r="R7" s="5"/>
      <c r="S7" s="5"/>
      <c r="T7" s="5"/>
      <c r="U7" s="8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80"/>
      <c r="AL7" s="5"/>
      <c r="AM7" s="5"/>
      <c r="AN7" s="5"/>
      <c r="AO7" s="5"/>
      <c r="AP7" s="5"/>
      <c r="AQ7" s="5"/>
      <c r="AR7" s="81"/>
      <c r="AS7" s="5"/>
      <c r="AT7" s="5"/>
      <c r="AU7" s="5"/>
      <c r="AV7" s="5"/>
      <c r="AW7" s="5"/>
      <c r="AX7" s="5"/>
      <c r="AY7" s="5"/>
    </row>
    <row r="8" spans="1:51" x14ac:dyDescent="0.25">
      <c r="A8" s="5" t="s">
        <v>68</v>
      </c>
      <c r="B8" s="64"/>
      <c r="C8" s="64"/>
      <c r="D8" s="5"/>
      <c r="E8" s="5"/>
      <c r="F8" s="5"/>
      <c r="G8" s="5"/>
      <c r="H8" s="5"/>
      <c r="I8" s="5"/>
      <c r="J8" s="5"/>
      <c r="K8" s="5"/>
      <c r="L8" s="5"/>
      <c r="M8" s="5"/>
      <c r="N8" s="80"/>
      <c r="O8" s="5"/>
      <c r="P8" s="5"/>
      <c r="Q8" s="5"/>
      <c r="R8" s="5"/>
      <c r="S8" s="5"/>
      <c r="T8" s="5"/>
      <c r="U8" s="81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80"/>
      <c r="AL8" s="5"/>
      <c r="AM8" s="5"/>
      <c r="AN8" s="5"/>
      <c r="AO8" s="5"/>
      <c r="AP8" s="5"/>
      <c r="AQ8" s="5"/>
      <c r="AR8" s="81"/>
      <c r="AS8" s="5"/>
      <c r="AT8" s="5"/>
      <c r="AU8" s="5"/>
      <c r="AV8" s="5"/>
      <c r="AW8" s="5"/>
      <c r="AX8" s="5"/>
      <c r="AY8" s="5"/>
    </row>
    <row r="9" spans="1:51" x14ac:dyDescent="0.25">
      <c r="A9" s="5" t="s">
        <v>69</v>
      </c>
      <c r="B9" s="64"/>
      <c r="C9" s="64"/>
      <c r="D9" s="5"/>
      <c r="E9" s="5"/>
      <c r="F9" s="5"/>
      <c r="G9" s="5"/>
      <c r="H9" s="5"/>
      <c r="I9" s="5"/>
      <c r="J9" s="5"/>
      <c r="K9" s="5"/>
      <c r="L9" s="5"/>
      <c r="M9" s="5"/>
      <c r="N9" s="80"/>
      <c r="O9" s="5"/>
      <c r="P9" s="5"/>
      <c r="Q9" s="5"/>
      <c r="R9" s="5"/>
      <c r="S9" s="5"/>
      <c r="T9" s="5"/>
      <c r="U9" s="81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80"/>
      <c r="AL9" s="5"/>
      <c r="AM9" s="5"/>
      <c r="AN9" s="5"/>
      <c r="AO9" s="5"/>
      <c r="AP9" s="5"/>
      <c r="AQ9" s="5"/>
      <c r="AR9" s="81"/>
      <c r="AS9" s="5"/>
      <c r="AT9" s="5"/>
      <c r="AU9" s="5"/>
      <c r="AV9" s="5"/>
      <c r="AW9" s="5"/>
      <c r="AX9" s="5"/>
      <c r="AY9" s="5"/>
    </row>
    <row r="10" spans="1:51" x14ac:dyDescent="0.25">
      <c r="A10" s="5" t="s">
        <v>70</v>
      </c>
      <c r="B10" s="64"/>
      <c r="C10" s="64"/>
      <c r="D10" s="5"/>
      <c r="E10" s="5"/>
      <c r="F10" s="5"/>
      <c r="G10" s="5"/>
      <c r="H10" s="5"/>
      <c r="I10" s="5"/>
      <c r="J10" s="5"/>
      <c r="K10" s="5"/>
      <c r="L10" s="5"/>
      <c r="M10" s="5"/>
      <c r="N10" s="80"/>
      <c r="O10" s="5"/>
      <c r="P10" s="5"/>
      <c r="Q10" s="5"/>
      <c r="R10" s="5"/>
      <c r="S10" s="5"/>
      <c r="T10" s="5"/>
      <c r="U10" s="81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80"/>
      <c r="AL10" s="5"/>
      <c r="AM10" s="5"/>
      <c r="AN10" s="5"/>
      <c r="AO10" s="5"/>
      <c r="AP10" s="5"/>
      <c r="AQ10" s="5"/>
      <c r="AR10" s="81"/>
      <c r="AS10" s="5"/>
      <c r="AT10" s="5"/>
      <c r="AU10" s="5"/>
      <c r="AV10" s="5"/>
      <c r="AW10" s="5"/>
      <c r="AX10" s="5"/>
      <c r="AY10" s="5"/>
    </row>
    <row r="11" spans="1:51" x14ac:dyDescent="0.25">
      <c r="A11" s="3"/>
      <c r="B11" s="63"/>
      <c r="C11" s="63"/>
      <c r="D11" s="3"/>
      <c r="E11" s="3"/>
      <c r="F11" s="3"/>
      <c r="G11" s="3"/>
      <c r="H11" s="3"/>
      <c r="I11" s="3"/>
      <c r="J11" s="3"/>
      <c r="K11" s="3"/>
      <c r="L11" s="3"/>
      <c r="M11" s="3"/>
      <c r="N11" s="77"/>
      <c r="O11" s="3"/>
      <c r="P11" s="3"/>
      <c r="Q11" s="3"/>
      <c r="R11" s="3"/>
      <c r="S11" s="3"/>
      <c r="T11" s="3"/>
      <c r="U11" s="79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77"/>
      <c r="AL11" s="3"/>
      <c r="AM11" s="3"/>
      <c r="AN11" s="3"/>
      <c r="AO11" s="3"/>
      <c r="AP11" s="3"/>
      <c r="AQ11" s="3"/>
      <c r="AR11" s="79"/>
      <c r="AS11" s="3"/>
      <c r="AT11" s="3"/>
      <c r="AU11" s="3"/>
      <c r="AV11" s="3"/>
      <c r="AW11" s="3"/>
      <c r="AX11" s="3"/>
      <c r="AY11" s="3"/>
    </row>
    <row r="12" spans="1:51" x14ac:dyDescent="0.25">
      <c r="A12" s="3"/>
      <c r="B12" s="63"/>
      <c r="C12" s="63"/>
      <c r="D12" s="3"/>
      <c r="E12" s="3"/>
      <c r="F12" s="3"/>
      <c r="G12" s="3"/>
      <c r="H12" s="3"/>
      <c r="I12" s="3"/>
      <c r="J12" s="3"/>
      <c r="K12" s="3"/>
      <c r="L12" s="3"/>
      <c r="M12" s="3"/>
      <c r="N12" s="77"/>
      <c r="O12" s="3"/>
      <c r="P12" s="3"/>
      <c r="Q12" s="3"/>
      <c r="R12" s="3"/>
      <c r="S12" s="3"/>
      <c r="T12" s="3"/>
      <c r="U12" s="7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77"/>
      <c r="AL12" s="3"/>
      <c r="AM12" s="3"/>
      <c r="AN12" s="3"/>
      <c r="AO12" s="3"/>
      <c r="AP12" s="3"/>
      <c r="AQ12" s="3"/>
      <c r="AR12" s="79"/>
      <c r="AS12" s="3"/>
      <c r="AT12" s="3"/>
      <c r="AU12" s="3"/>
      <c r="AV12" s="3"/>
      <c r="AW12" s="3"/>
      <c r="AX12" s="3"/>
      <c r="AY12" s="3"/>
    </row>
    <row r="13" spans="1:51" ht="15.75" thickBot="1" x14ac:dyDescent="0.3">
      <c r="A13" s="3"/>
      <c r="B13" s="63"/>
      <c r="C13" s="63"/>
      <c r="D13" s="3"/>
      <c r="E13" s="3"/>
      <c r="F13" s="3"/>
      <c r="G13" s="3"/>
      <c r="H13" s="3"/>
      <c r="I13" s="3"/>
      <c r="J13" s="3"/>
      <c r="K13" s="3"/>
      <c r="L13" s="3"/>
      <c r="M13" s="3"/>
      <c r="N13" s="77"/>
      <c r="O13" s="3"/>
      <c r="P13" s="3"/>
      <c r="Q13" s="3"/>
      <c r="R13" s="3"/>
      <c r="S13" s="3"/>
      <c r="T13" s="3"/>
      <c r="U13" s="79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77"/>
      <c r="AL13" s="3"/>
      <c r="AM13" s="3"/>
      <c r="AN13" s="3"/>
      <c r="AO13" s="3"/>
      <c r="AP13" s="3"/>
      <c r="AQ13" s="3"/>
      <c r="AR13" s="79"/>
      <c r="AS13" s="3"/>
      <c r="AT13" s="3"/>
      <c r="AU13" s="3"/>
      <c r="AV13" s="3"/>
      <c r="AW13" s="3"/>
      <c r="AX13" s="3"/>
      <c r="AY13" s="3"/>
    </row>
    <row r="14" spans="1:51" ht="15.75" thickBot="1" x14ac:dyDescent="0.3">
      <c r="A14" s="6" t="s">
        <v>6</v>
      </c>
      <c r="B14" s="65"/>
      <c r="C14" s="187" t="s">
        <v>7</v>
      </c>
      <c r="D14" s="82" t="s">
        <v>8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4"/>
      <c r="AA14" s="82" t="s">
        <v>9</v>
      </c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4"/>
      <c r="AX14" s="85" t="s">
        <v>10</v>
      </c>
      <c r="AY14" s="86" t="s">
        <v>11</v>
      </c>
    </row>
    <row r="15" spans="1:51" ht="398.25" x14ac:dyDescent="0.25">
      <c r="A15" s="6"/>
      <c r="B15" s="66" t="s">
        <v>12</v>
      </c>
      <c r="C15" s="73"/>
      <c r="D15" s="87" t="s">
        <v>13</v>
      </c>
      <c r="E15" s="88" t="s">
        <v>14</v>
      </c>
      <c r="F15" s="89" t="s">
        <v>15</v>
      </c>
      <c r="G15" s="89" t="s">
        <v>16</v>
      </c>
      <c r="H15" s="89" t="s">
        <v>17</v>
      </c>
      <c r="I15" s="89" t="s">
        <v>18</v>
      </c>
      <c r="J15" s="89" t="s">
        <v>19</v>
      </c>
      <c r="K15" s="89" t="s">
        <v>71</v>
      </c>
      <c r="L15" s="89" t="s">
        <v>72</v>
      </c>
      <c r="M15" s="89" t="s">
        <v>22</v>
      </c>
      <c r="N15" s="89" t="s">
        <v>23</v>
      </c>
      <c r="O15" s="90" t="s">
        <v>24</v>
      </c>
      <c r="P15" s="91" t="s">
        <v>25</v>
      </c>
      <c r="Q15" s="91" t="s">
        <v>26</v>
      </c>
      <c r="R15" s="91" t="s">
        <v>27</v>
      </c>
      <c r="S15" s="91" t="s">
        <v>28</v>
      </c>
      <c r="T15" s="91" t="s">
        <v>29</v>
      </c>
      <c r="U15" s="92" t="s">
        <v>30</v>
      </c>
      <c r="V15" s="93" t="s">
        <v>73</v>
      </c>
      <c r="W15" s="93" t="s">
        <v>74</v>
      </c>
      <c r="X15" s="93" t="s">
        <v>75</v>
      </c>
      <c r="Y15" s="93" t="s">
        <v>76</v>
      </c>
      <c r="Z15" s="94" t="s">
        <v>77</v>
      </c>
      <c r="AA15" s="95" t="s">
        <v>13</v>
      </c>
      <c r="AB15" s="91" t="s">
        <v>14</v>
      </c>
      <c r="AC15" s="91" t="s">
        <v>15</v>
      </c>
      <c r="AD15" s="88" t="s">
        <v>16</v>
      </c>
      <c r="AE15" s="88" t="s">
        <v>17</v>
      </c>
      <c r="AF15" s="88" t="s">
        <v>18</v>
      </c>
      <c r="AG15" s="88" t="s">
        <v>19</v>
      </c>
      <c r="AH15" s="89" t="s">
        <v>78</v>
      </c>
      <c r="AI15" s="89" t="s">
        <v>72</v>
      </c>
      <c r="AJ15" s="89" t="s">
        <v>22</v>
      </c>
      <c r="AK15" s="89" t="s">
        <v>23</v>
      </c>
      <c r="AL15" s="12" t="s">
        <v>24</v>
      </c>
      <c r="AM15" s="12" t="s">
        <v>25</v>
      </c>
      <c r="AN15" s="12" t="s">
        <v>26</v>
      </c>
      <c r="AO15" s="12" t="s">
        <v>27</v>
      </c>
      <c r="AP15" s="12" t="s">
        <v>28</v>
      </c>
      <c r="AQ15" s="96" t="s">
        <v>29</v>
      </c>
      <c r="AR15" s="92" t="s">
        <v>30</v>
      </c>
      <c r="AS15" s="93" t="s">
        <v>73</v>
      </c>
      <c r="AT15" s="93" t="s">
        <v>74</v>
      </c>
      <c r="AU15" s="93" t="s">
        <v>75</v>
      </c>
      <c r="AV15" s="93" t="s">
        <v>76</v>
      </c>
      <c r="AW15" s="94" t="s">
        <v>77</v>
      </c>
      <c r="AX15" s="85"/>
      <c r="AY15" s="97"/>
    </row>
    <row r="16" spans="1:51" ht="15.75" x14ac:dyDescent="0.25">
      <c r="A16" s="14">
        <v>1</v>
      </c>
      <c r="B16" s="172" t="s">
        <v>32</v>
      </c>
      <c r="C16" s="188" t="s">
        <v>79</v>
      </c>
      <c r="D16" s="98">
        <v>10</v>
      </c>
      <c r="E16" s="99">
        <v>10</v>
      </c>
      <c r="F16" s="100"/>
      <c r="G16" s="100"/>
      <c r="H16" s="100"/>
      <c r="I16" s="100"/>
      <c r="J16" s="100"/>
      <c r="K16" s="100"/>
      <c r="L16" s="100"/>
      <c r="M16" s="100"/>
      <c r="N16" s="100">
        <v>10</v>
      </c>
      <c r="O16" s="101"/>
      <c r="P16" s="102"/>
      <c r="Q16" s="103">
        <v>25</v>
      </c>
      <c r="R16" s="102">
        <f>D16+E16+F16+G16+H16+I16+J16+K16+L16+M16+O16</f>
        <v>20</v>
      </c>
      <c r="S16" s="102">
        <f t="shared" ref="S16:S40" si="0">SUM(D16:Q16)</f>
        <v>55</v>
      </c>
      <c r="T16" s="103" t="s">
        <v>38</v>
      </c>
      <c r="U16" s="104">
        <v>2</v>
      </c>
      <c r="V16" s="105">
        <v>1.5</v>
      </c>
      <c r="W16" s="105"/>
      <c r="X16" s="105">
        <v>2</v>
      </c>
      <c r="Y16" s="105"/>
      <c r="Z16" s="106">
        <v>0.5</v>
      </c>
      <c r="AA16" s="107"/>
      <c r="AB16" s="103"/>
      <c r="AC16" s="103"/>
      <c r="AD16" s="108"/>
      <c r="AE16" s="108"/>
      <c r="AF16" s="108"/>
      <c r="AG16" s="108"/>
      <c r="AH16" s="108"/>
      <c r="AI16" s="100"/>
      <c r="AJ16" s="100"/>
      <c r="AK16" s="100"/>
      <c r="AL16" s="17"/>
      <c r="AM16" s="17"/>
      <c r="AN16" s="22"/>
      <c r="AO16" s="17"/>
      <c r="AP16" s="17"/>
      <c r="AQ16" s="109"/>
      <c r="AR16" s="104"/>
      <c r="AS16" s="110"/>
      <c r="AT16" s="110"/>
      <c r="AU16" s="110"/>
      <c r="AV16" s="110"/>
      <c r="AW16" s="111"/>
      <c r="AX16" s="112">
        <f>S16+AP16</f>
        <v>55</v>
      </c>
      <c r="AY16" s="113">
        <f>U16+AR16</f>
        <v>2</v>
      </c>
    </row>
    <row r="17" spans="1:51" ht="15.75" x14ac:dyDescent="0.25">
      <c r="A17" s="14">
        <v>2</v>
      </c>
      <c r="B17" s="172" t="s">
        <v>32</v>
      </c>
      <c r="C17" s="188" t="s">
        <v>80</v>
      </c>
      <c r="D17" s="98">
        <v>10</v>
      </c>
      <c r="E17" s="99">
        <v>15</v>
      </c>
      <c r="F17" s="100"/>
      <c r="G17" s="100"/>
      <c r="H17" s="100"/>
      <c r="I17" s="100"/>
      <c r="J17" s="100"/>
      <c r="K17" s="100"/>
      <c r="L17" s="100"/>
      <c r="M17" s="100"/>
      <c r="N17" s="100">
        <v>10</v>
      </c>
      <c r="O17" s="101"/>
      <c r="P17" s="102"/>
      <c r="Q17" s="103">
        <v>25</v>
      </c>
      <c r="R17" s="102">
        <f t="shared" ref="R17:R42" si="1">D17+E17+F17+G17+H17+I17+J17+K17+L17+M17+O17</f>
        <v>25</v>
      </c>
      <c r="S17" s="102">
        <f t="shared" si="0"/>
        <v>60</v>
      </c>
      <c r="T17" s="114" t="s">
        <v>43</v>
      </c>
      <c r="U17" s="104">
        <v>2</v>
      </c>
      <c r="V17" s="105">
        <v>1.5</v>
      </c>
      <c r="W17" s="105"/>
      <c r="X17" s="105">
        <v>2</v>
      </c>
      <c r="Y17" s="105"/>
      <c r="Z17" s="106">
        <v>0.5</v>
      </c>
      <c r="AA17" s="107"/>
      <c r="AB17" s="103"/>
      <c r="AC17" s="103"/>
      <c r="AD17" s="108"/>
      <c r="AE17" s="108"/>
      <c r="AF17" s="108"/>
      <c r="AG17" s="108"/>
      <c r="AH17" s="108"/>
      <c r="AI17" s="100"/>
      <c r="AJ17" s="100"/>
      <c r="AK17" s="100"/>
      <c r="AL17" s="17"/>
      <c r="AM17" s="17"/>
      <c r="AN17" s="22"/>
      <c r="AO17" s="17"/>
      <c r="AP17" s="17"/>
      <c r="AQ17" s="109"/>
      <c r="AR17" s="104"/>
      <c r="AS17" s="110"/>
      <c r="AT17" s="110"/>
      <c r="AU17" s="110"/>
      <c r="AV17" s="110"/>
      <c r="AW17" s="111"/>
      <c r="AX17" s="112">
        <f t="shared" ref="AX17:AX42" si="2">S17+AP17</f>
        <v>60</v>
      </c>
      <c r="AY17" s="113">
        <f t="shared" ref="AY17:AY42" si="3">U17+AR17</f>
        <v>2</v>
      </c>
    </row>
    <row r="18" spans="1:51" ht="15.75" x14ac:dyDescent="0.25">
      <c r="A18" s="14">
        <v>3</v>
      </c>
      <c r="B18" s="172" t="s">
        <v>32</v>
      </c>
      <c r="C18" s="188" t="s">
        <v>81</v>
      </c>
      <c r="D18" s="98">
        <v>10</v>
      </c>
      <c r="E18" s="99">
        <v>15</v>
      </c>
      <c r="F18" s="100"/>
      <c r="G18" s="100"/>
      <c r="H18" s="100"/>
      <c r="I18" s="100"/>
      <c r="J18" s="100"/>
      <c r="K18" s="100"/>
      <c r="L18" s="100"/>
      <c r="M18" s="100"/>
      <c r="N18" s="100">
        <v>5</v>
      </c>
      <c r="O18" s="101"/>
      <c r="P18" s="102"/>
      <c r="Q18" s="103">
        <v>15</v>
      </c>
      <c r="R18" s="102">
        <f t="shared" si="1"/>
        <v>25</v>
      </c>
      <c r="S18" s="102">
        <f t="shared" si="0"/>
        <v>45</v>
      </c>
      <c r="T18" s="103" t="s">
        <v>38</v>
      </c>
      <c r="U18" s="104">
        <v>2</v>
      </c>
      <c r="V18" s="105">
        <v>1.5</v>
      </c>
      <c r="W18" s="105"/>
      <c r="X18" s="105">
        <v>2</v>
      </c>
      <c r="Y18" s="105"/>
      <c r="Z18" s="106">
        <v>0.5</v>
      </c>
      <c r="AA18" s="107"/>
      <c r="AB18" s="103"/>
      <c r="AC18" s="103"/>
      <c r="AD18" s="108"/>
      <c r="AE18" s="108"/>
      <c r="AF18" s="108"/>
      <c r="AG18" s="108"/>
      <c r="AH18" s="108"/>
      <c r="AI18" s="100"/>
      <c r="AJ18" s="100"/>
      <c r="AK18" s="100"/>
      <c r="AL18" s="17"/>
      <c r="AM18" s="17"/>
      <c r="AN18" s="22"/>
      <c r="AO18" s="17"/>
      <c r="AP18" s="17"/>
      <c r="AQ18" s="109"/>
      <c r="AR18" s="104"/>
      <c r="AS18" s="110"/>
      <c r="AT18" s="110"/>
      <c r="AU18" s="110"/>
      <c r="AV18" s="110"/>
      <c r="AW18" s="111"/>
      <c r="AX18" s="112">
        <f t="shared" si="2"/>
        <v>45</v>
      </c>
      <c r="AY18" s="113">
        <f t="shared" si="3"/>
        <v>2</v>
      </c>
    </row>
    <row r="19" spans="1:51" ht="15.75" x14ac:dyDescent="0.25">
      <c r="A19" s="14">
        <v>4</v>
      </c>
      <c r="B19" s="172" t="s">
        <v>32</v>
      </c>
      <c r="C19" s="188" t="s">
        <v>82</v>
      </c>
      <c r="D19" s="98">
        <v>10</v>
      </c>
      <c r="E19" s="99">
        <v>15</v>
      </c>
      <c r="F19" s="100"/>
      <c r="G19" s="100"/>
      <c r="H19" s="100"/>
      <c r="I19" s="100"/>
      <c r="J19" s="100"/>
      <c r="K19" s="100"/>
      <c r="L19" s="100"/>
      <c r="M19" s="100"/>
      <c r="N19" s="100">
        <v>5</v>
      </c>
      <c r="O19" s="101"/>
      <c r="P19" s="102"/>
      <c r="Q19" s="103">
        <v>15</v>
      </c>
      <c r="R19" s="102">
        <f t="shared" si="1"/>
        <v>25</v>
      </c>
      <c r="S19" s="102">
        <f t="shared" si="0"/>
        <v>45</v>
      </c>
      <c r="T19" s="103" t="s">
        <v>38</v>
      </c>
      <c r="U19" s="104">
        <v>2</v>
      </c>
      <c r="V19" s="105">
        <v>1.5</v>
      </c>
      <c r="W19" s="105"/>
      <c r="X19" s="105">
        <v>2</v>
      </c>
      <c r="Y19" s="105"/>
      <c r="Z19" s="106">
        <v>0.5</v>
      </c>
      <c r="AA19" s="107"/>
      <c r="AB19" s="103"/>
      <c r="AC19" s="103"/>
      <c r="AD19" s="108"/>
      <c r="AE19" s="108"/>
      <c r="AF19" s="108"/>
      <c r="AG19" s="108"/>
      <c r="AH19" s="108"/>
      <c r="AI19" s="100"/>
      <c r="AJ19" s="100"/>
      <c r="AK19" s="100"/>
      <c r="AL19" s="17"/>
      <c r="AM19" s="17"/>
      <c r="AN19" s="22"/>
      <c r="AO19" s="17"/>
      <c r="AP19" s="17"/>
      <c r="AQ19" s="109"/>
      <c r="AR19" s="104"/>
      <c r="AS19" s="110"/>
      <c r="AT19" s="110"/>
      <c r="AU19" s="110"/>
      <c r="AV19" s="110"/>
      <c r="AW19" s="111"/>
      <c r="AX19" s="112">
        <f t="shared" si="2"/>
        <v>45</v>
      </c>
      <c r="AY19" s="113">
        <f t="shared" si="3"/>
        <v>2</v>
      </c>
    </row>
    <row r="20" spans="1:51" ht="15.75" x14ac:dyDescent="0.25">
      <c r="A20" s="14">
        <v>5</v>
      </c>
      <c r="B20" s="172" t="s">
        <v>32</v>
      </c>
      <c r="C20" s="188" t="s">
        <v>83</v>
      </c>
      <c r="D20" s="98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1"/>
      <c r="P20" s="102"/>
      <c r="Q20" s="103"/>
      <c r="R20" s="102">
        <f t="shared" si="1"/>
        <v>0</v>
      </c>
      <c r="S20" s="102"/>
      <c r="T20" s="114"/>
      <c r="U20" s="104"/>
      <c r="V20" s="105"/>
      <c r="W20" s="105"/>
      <c r="X20" s="105"/>
      <c r="Y20" s="105"/>
      <c r="Z20" s="106"/>
      <c r="AA20" s="107">
        <v>10</v>
      </c>
      <c r="AB20" s="103"/>
      <c r="AC20" s="103">
        <v>20</v>
      </c>
      <c r="AD20" s="108"/>
      <c r="AE20" s="108"/>
      <c r="AF20" s="108"/>
      <c r="AG20" s="108"/>
      <c r="AH20" s="108"/>
      <c r="AI20" s="100"/>
      <c r="AJ20" s="100"/>
      <c r="AK20" s="100">
        <v>5</v>
      </c>
      <c r="AL20" s="17"/>
      <c r="AM20" s="17"/>
      <c r="AN20" s="22">
        <v>25</v>
      </c>
      <c r="AO20" s="17">
        <f>AA20+AB20+AC20+AD20+AE20+AF20+AG20+AH20+AI20+AJ20+AL20</f>
        <v>30</v>
      </c>
      <c r="AP20" s="17">
        <f>SUM(AA20:AN20)</f>
        <v>60</v>
      </c>
      <c r="AQ20" s="109" t="s">
        <v>38</v>
      </c>
      <c r="AR20" s="104">
        <v>3</v>
      </c>
      <c r="AS20" s="110">
        <v>2.5</v>
      </c>
      <c r="AT20" s="110"/>
      <c r="AU20" s="110">
        <v>3</v>
      </c>
      <c r="AV20" s="110"/>
      <c r="AW20" s="111">
        <v>0.5</v>
      </c>
      <c r="AX20" s="112">
        <f t="shared" si="2"/>
        <v>60</v>
      </c>
      <c r="AY20" s="113">
        <f t="shared" si="3"/>
        <v>3</v>
      </c>
    </row>
    <row r="21" spans="1:51" ht="15.75" x14ac:dyDescent="0.25">
      <c r="A21" s="14">
        <v>7</v>
      </c>
      <c r="B21" s="172" t="s">
        <v>32</v>
      </c>
      <c r="C21" s="188" t="s">
        <v>84</v>
      </c>
      <c r="D21" s="115"/>
      <c r="E21" s="116"/>
      <c r="F21" s="117"/>
      <c r="G21" s="117"/>
      <c r="H21" s="117"/>
      <c r="I21" s="117"/>
      <c r="J21" s="117"/>
      <c r="K21" s="117"/>
      <c r="L21" s="117"/>
      <c r="M21" s="117"/>
      <c r="N21" s="117"/>
      <c r="O21" s="118"/>
      <c r="P21" s="119"/>
      <c r="Q21" s="114"/>
      <c r="R21" s="102">
        <f t="shared" si="1"/>
        <v>0</v>
      </c>
      <c r="S21" s="102"/>
      <c r="T21" s="114"/>
      <c r="U21" s="120"/>
      <c r="V21" s="121"/>
      <c r="W21" s="121"/>
      <c r="X21" s="121"/>
      <c r="Y21" s="121"/>
      <c r="Z21" s="122"/>
      <c r="AA21" s="123">
        <v>10</v>
      </c>
      <c r="AB21" s="114"/>
      <c r="AC21" s="114">
        <v>20</v>
      </c>
      <c r="AD21" s="124"/>
      <c r="AE21" s="124"/>
      <c r="AF21" s="124"/>
      <c r="AG21" s="124"/>
      <c r="AH21" s="124"/>
      <c r="AI21" s="117"/>
      <c r="AJ21" s="117"/>
      <c r="AK21" s="117">
        <v>5</v>
      </c>
      <c r="AL21" s="125"/>
      <c r="AM21" s="125"/>
      <c r="AN21" s="26">
        <v>15</v>
      </c>
      <c r="AO21" s="17">
        <f>AA21+AB21+AC21+AD21+AE21+AF21+AG21+AH21+AI21+AJ21+AL21</f>
        <v>30</v>
      </c>
      <c r="AP21" s="17">
        <f t="shared" ref="AP21:AP42" si="4">SUM(AA21:AN21)</f>
        <v>50</v>
      </c>
      <c r="AQ21" s="126" t="s">
        <v>43</v>
      </c>
      <c r="AR21" s="120">
        <v>3</v>
      </c>
      <c r="AS21" s="127">
        <v>2.5</v>
      </c>
      <c r="AT21" s="127"/>
      <c r="AU21" s="127"/>
      <c r="AV21" s="127">
        <v>3</v>
      </c>
      <c r="AW21" s="111">
        <v>0.5</v>
      </c>
      <c r="AX21" s="112">
        <f t="shared" si="2"/>
        <v>50</v>
      </c>
      <c r="AY21" s="113">
        <f t="shared" si="3"/>
        <v>3</v>
      </c>
    </row>
    <row r="22" spans="1:51" ht="15.75" x14ac:dyDescent="0.25">
      <c r="A22" s="14">
        <v>8</v>
      </c>
      <c r="B22" s="172" t="s">
        <v>32</v>
      </c>
      <c r="C22" s="188" t="s">
        <v>85</v>
      </c>
      <c r="D22" s="98">
        <v>10</v>
      </c>
      <c r="E22" s="99">
        <v>15</v>
      </c>
      <c r="F22" s="100"/>
      <c r="G22" s="100"/>
      <c r="H22" s="100"/>
      <c r="I22" s="100"/>
      <c r="J22" s="100"/>
      <c r="K22" s="100"/>
      <c r="L22" s="100"/>
      <c r="M22" s="100"/>
      <c r="N22" s="100">
        <v>5</v>
      </c>
      <c r="O22" s="101"/>
      <c r="P22" s="102"/>
      <c r="Q22" s="103">
        <v>25</v>
      </c>
      <c r="R22" s="102">
        <f t="shared" si="1"/>
        <v>25</v>
      </c>
      <c r="S22" s="102">
        <f t="shared" si="0"/>
        <v>55</v>
      </c>
      <c r="T22" s="128" t="s">
        <v>43</v>
      </c>
      <c r="U22" s="104">
        <v>2</v>
      </c>
      <c r="V22" s="105">
        <v>1.5</v>
      </c>
      <c r="W22" s="105"/>
      <c r="X22" s="105"/>
      <c r="Y22" s="105"/>
      <c r="Z22" s="106">
        <v>0.5</v>
      </c>
      <c r="AA22" s="129"/>
      <c r="AB22" s="102"/>
      <c r="AC22" s="102"/>
      <c r="AD22" s="108"/>
      <c r="AE22" s="108"/>
      <c r="AF22" s="108"/>
      <c r="AG22" s="108"/>
      <c r="AH22" s="108"/>
      <c r="AI22" s="100"/>
      <c r="AJ22" s="100"/>
      <c r="AK22" s="100"/>
      <c r="AL22" s="17"/>
      <c r="AM22" s="17"/>
      <c r="AN22" s="17"/>
      <c r="AO22" s="17"/>
      <c r="AP22" s="17"/>
      <c r="AQ22" s="130"/>
      <c r="AR22" s="104"/>
      <c r="AS22" s="110"/>
      <c r="AT22" s="110"/>
      <c r="AU22" s="110"/>
      <c r="AV22" s="110"/>
      <c r="AW22" s="111"/>
      <c r="AX22" s="112">
        <f t="shared" si="2"/>
        <v>55</v>
      </c>
      <c r="AY22" s="113">
        <f t="shared" si="3"/>
        <v>2</v>
      </c>
    </row>
    <row r="23" spans="1:51" ht="25.5" x14ac:dyDescent="0.25">
      <c r="A23" s="14">
        <v>10</v>
      </c>
      <c r="B23" s="172" t="s">
        <v>32</v>
      </c>
      <c r="C23" s="177" t="s">
        <v>86</v>
      </c>
      <c r="D23" s="98">
        <v>10</v>
      </c>
      <c r="E23" s="99"/>
      <c r="F23" s="100">
        <v>15</v>
      </c>
      <c r="G23" s="100"/>
      <c r="H23" s="100"/>
      <c r="I23" s="100"/>
      <c r="J23" s="100"/>
      <c r="K23" s="100"/>
      <c r="L23" s="100"/>
      <c r="M23" s="100"/>
      <c r="N23" s="100">
        <v>5</v>
      </c>
      <c r="O23" s="101"/>
      <c r="P23" s="102"/>
      <c r="Q23" s="103">
        <v>25</v>
      </c>
      <c r="R23" s="102">
        <f t="shared" si="1"/>
        <v>25</v>
      </c>
      <c r="S23" s="102">
        <f t="shared" si="0"/>
        <v>55</v>
      </c>
      <c r="T23" s="128" t="s">
        <v>38</v>
      </c>
      <c r="U23" s="104">
        <v>2</v>
      </c>
      <c r="V23" s="105">
        <v>1.5</v>
      </c>
      <c r="W23" s="105"/>
      <c r="X23" s="105"/>
      <c r="Y23" s="105"/>
      <c r="Z23" s="106">
        <v>0.5</v>
      </c>
      <c r="AA23" s="129"/>
      <c r="AB23" s="102"/>
      <c r="AC23" s="102"/>
      <c r="AD23" s="108"/>
      <c r="AE23" s="108"/>
      <c r="AF23" s="108"/>
      <c r="AG23" s="108"/>
      <c r="AH23" s="108"/>
      <c r="AI23" s="100"/>
      <c r="AJ23" s="100"/>
      <c r="AK23" s="100"/>
      <c r="AL23" s="17"/>
      <c r="AM23" s="17"/>
      <c r="AN23" s="17"/>
      <c r="AO23" s="17"/>
      <c r="AP23" s="17"/>
      <c r="AQ23" s="130"/>
      <c r="AR23" s="104"/>
      <c r="AS23" s="110"/>
      <c r="AT23" s="110"/>
      <c r="AU23" s="110"/>
      <c r="AV23" s="110"/>
      <c r="AW23" s="111"/>
      <c r="AX23" s="112">
        <f t="shared" si="2"/>
        <v>55</v>
      </c>
      <c r="AY23" s="113">
        <f t="shared" si="3"/>
        <v>2</v>
      </c>
    </row>
    <row r="24" spans="1:51" ht="15.75" x14ac:dyDescent="0.25">
      <c r="A24" s="14">
        <v>12</v>
      </c>
      <c r="B24" s="172" t="s">
        <v>32</v>
      </c>
      <c r="C24" s="189" t="s">
        <v>87</v>
      </c>
      <c r="D24" s="98">
        <v>10</v>
      </c>
      <c r="E24" s="99">
        <v>15</v>
      </c>
      <c r="F24" s="100"/>
      <c r="G24" s="100"/>
      <c r="H24" s="100"/>
      <c r="I24" s="100"/>
      <c r="J24" s="100"/>
      <c r="K24" s="100"/>
      <c r="L24" s="100"/>
      <c r="M24" s="100"/>
      <c r="N24" s="100">
        <v>5</v>
      </c>
      <c r="O24" s="101"/>
      <c r="P24" s="102"/>
      <c r="Q24" s="103">
        <v>25</v>
      </c>
      <c r="R24" s="102">
        <f t="shared" si="1"/>
        <v>25</v>
      </c>
      <c r="S24" s="102">
        <f t="shared" si="0"/>
        <v>55</v>
      </c>
      <c r="T24" s="128" t="s">
        <v>38</v>
      </c>
      <c r="U24" s="104">
        <v>2</v>
      </c>
      <c r="V24" s="105">
        <v>1.5</v>
      </c>
      <c r="W24" s="105"/>
      <c r="X24" s="105"/>
      <c r="Y24" s="105"/>
      <c r="Z24" s="106">
        <v>0.5</v>
      </c>
      <c r="AA24" s="129"/>
      <c r="AB24" s="102"/>
      <c r="AC24" s="102"/>
      <c r="AD24" s="108"/>
      <c r="AE24" s="108"/>
      <c r="AF24" s="108"/>
      <c r="AG24" s="108"/>
      <c r="AH24" s="108"/>
      <c r="AI24" s="100"/>
      <c r="AJ24" s="100"/>
      <c r="AK24" s="100"/>
      <c r="AL24" s="17"/>
      <c r="AM24" s="17"/>
      <c r="AN24" s="17"/>
      <c r="AO24" s="17"/>
      <c r="AP24" s="17"/>
      <c r="AQ24" s="130"/>
      <c r="AR24" s="104"/>
      <c r="AS24" s="110"/>
      <c r="AT24" s="110"/>
      <c r="AU24" s="110"/>
      <c r="AV24" s="110"/>
      <c r="AW24" s="111"/>
      <c r="AX24" s="112">
        <f t="shared" si="2"/>
        <v>55</v>
      </c>
      <c r="AY24" s="113">
        <f t="shared" si="3"/>
        <v>2</v>
      </c>
    </row>
    <row r="25" spans="1:51" ht="25.5" x14ac:dyDescent="0.25">
      <c r="A25" s="14">
        <v>13</v>
      </c>
      <c r="B25" s="172" t="s">
        <v>32</v>
      </c>
      <c r="C25" s="178" t="s">
        <v>88</v>
      </c>
      <c r="D25" s="131">
        <v>15</v>
      </c>
      <c r="E25" s="99">
        <v>15</v>
      </c>
      <c r="F25" s="100"/>
      <c r="G25" s="100"/>
      <c r="H25" s="100"/>
      <c r="I25" s="100"/>
      <c r="J25" s="100"/>
      <c r="K25" s="100"/>
      <c r="L25" s="100"/>
      <c r="M25" s="100"/>
      <c r="N25" s="100">
        <v>10</v>
      </c>
      <c r="O25" s="101"/>
      <c r="P25" s="102"/>
      <c r="Q25" s="103">
        <v>25</v>
      </c>
      <c r="R25" s="102">
        <f t="shared" si="1"/>
        <v>30</v>
      </c>
      <c r="S25" s="102">
        <f t="shared" si="0"/>
        <v>65</v>
      </c>
      <c r="T25" s="128" t="s">
        <v>38</v>
      </c>
      <c r="U25" s="104">
        <v>2.5</v>
      </c>
      <c r="V25" s="105">
        <v>2</v>
      </c>
      <c r="W25" s="105"/>
      <c r="X25" s="105"/>
      <c r="Y25" s="105"/>
      <c r="Z25" s="106">
        <v>0.5</v>
      </c>
      <c r="AA25" s="129"/>
      <c r="AB25" s="102"/>
      <c r="AC25" s="102"/>
      <c r="AD25" s="108"/>
      <c r="AE25" s="108"/>
      <c r="AF25" s="108"/>
      <c r="AG25" s="108"/>
      <c r="AH25" s="108"/>
      <c r="AI25" s="100"/>
      <c r="AJ25" s="100"/>
      <c r="AK25" s="100"/>
      <c r="AL25" s="17"/>
      <c r="AM25" s="17"/>
      <c r="AN25" s="17"/>
      <c r="AO25" s="17"/>
      <c r="AP25" s="17"/>
      <c r="AQ25" s="130"/>
      <c r="AR25" s="104"/>
      <c r="AS25" s="110"/>
      <c r="AT25" s="110"/>
      <c r="AU25" s="110"/>
      <c r="AV25" s="110"/>
      <c r="AW25" s="111"/>
      <c r="AX25" s="112">
        <f t="shared" si="2"/>
        <v>65</v>
      </c>
      <c r="AY25" s="113">
        <f t="shared" si="3"/>
        <v>2.5</v>
      </c>
    </row>
    <row r="26" spans="1:51" ht="15.75" x14ac:dyDescent="0.25">
      <c r="A26" s="14">
        <v>17</v>
      </c>
      <c r="B26" s="173" t="s">
        <v>32</v>
      </c>
      <c r="C26" s="179" t="s">
        <v>89</v>
      </c>
      <c r="D26" s="132"/>
      <c r="E26" s="132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102"/>
      <c r="Q26" s="133"/>
      <c r="R26" s="102">
        <f t="shared" si="1"/>
        <v>0</v>
      </c>
      <c r="S26" s="102"/>
      <c r="T26" s="128"/>
      <c r="U26" s="104"/>
      <c r="V26" s="105"/>
      <c r="W26" s="105"/>
      <c r="X26" s="105"/>
      <c r="Y26" s="105"/>
      <c r="Z26" s="106"/>
      <c r="AA26" s="107">
        <v>10</v>
      </c>
      <c r="AB26" s="103"/>
      <c r="AC26" s="102">
        <v>20</v>
      </c>
      <c r="AD26" s="108"/>
      <c r="AE26" s="108"/>
      <c r="AF26" s="108"/>
      <c r="AG26" s="108"/>
      <c r="AH26" s="108"/>
      <c r="AI26" s="100"/>
      <c r="AJ26" s="100"/>
      <c r="AK26" s="100">
        <v>10</v>
      </c>
      <c r="AL26" s="17"/>
      <c r="AM26" s="17"/>
      <c r="AN26" s="22">
        <v>25</v>
      </c>
      <c r="AO26" s="17">
        <f>AA26+AB26+AC26+AD26+AE26+AF26+AG26+AH26+AI26+AJ26+AL26</f>
        <v>30</v>
      </c>
      <c r="AP26" s="17">
        <f t="shared" si="4"/>
        <v>65</v>
      </c>
      <c r="AQ26" s="130" t="s">
        <v>38</v>
      </c>
      <c r="AR26" s="104">
        <v>3</v>
      </c>
      <c r="AS26" s="110">
        <v>2.5</v>
      </c>
      <c r="AT26" s="110"/>
      <c r="AU26" s="110"/>
      <c r="AV26" s="110">
        <v>3</v>
      </c>
      <c r="AW26" s="111">
        <v>0.5</v>
      </c>
      <c r="AX26" s="112">
        <f t="shared" si="2"/>
        <v>65</v>
      </c>
      <c r="AY26" s="113">
        <f t="shared" si="3"/>
        <v>3</v>
      </c>
    </row>
    <row r="27" spans="1:51" ht="15.75" x14ac:dyDescent="0.25">
      <c r="A27" s="134">
        <v>18</v>
      </c>
      <c r="B27" s="172" t="s">
        <v>32</v>
      </c>
      <c r="C27" s="178" t="s">
        <v>90</v>
      </c>
      <c r="D27" s="98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102"/>
      <c r="Q27" s="103"/>
      <c r="R27" s="102">
        <f t="shared" si="1"/>
        <v>0</v>
      </c>
      <c r="S27" s="102"/>
      <c r="T27" s="128"/>
      <c r="U27" s="104"/>
      <c r="V27" s="105"/>
      <c r="W27" s="105"/>
      <c r="X27" s="105"/>
      <c r="Y27" s="105"/>
      <c r="Z27" s="106"/>
      <c r="AA27" s="107">
        <v>10</v>
      </c>
      <c r="AB27" s="103">
        <v>15</v>
      </c>
      <c r="AC27" s="102"/>
      <c r="AD27" s="108"/>
      <c r="AE27" s="108"/>
      <c r="AF27" s="108"/>
      <c r="AG27" s="108"/>
      <c r="AH27" s="108"/>
      <c r="AI27" s="100"/>
      <c r="AJ27" s="100"/>
      <c r="AK27" s="100">
        <v>5</v>
      </c>
      <c r="AL27" s="17"/>
      <c r="AM27" s="17"/>
      <c r="AN27" s="22">
        <v>15</v>
      </c>
      <c r="AO27" s="17">
        <f>AA27+AB27+AC27+AD27+AE27+AF27+AG27+AH27+AI27+AJ27+AL27</f>
        <v>25</v>
      </c>
      <c r="AP27" s="17">
        <f t="shared" si="4"/>
        <v>45</v>
      </c>
      <c r="AQ27" s="130" t="s">
        <v>38</v>
      </c>
      <c r="AR27" s="104">
        <v>3</v>
      </c>
      <c r="AS27" s="110">
        <v>2.5</v>
      </c>
      <c r="AT27" s="110"/>
      <c r="AU27" s="110"/>
      <c r="AV27" s="110"/>
      <c r="AW27" s="111">
        <v>0.5</v>
      </c>
      <c r="AX27" s="112">
        <f t="shared" si="2"/>
        <v>45</v>
      </c>
      <c r="AY27" s="113">
        <f t="shared" si="3"/>
        <v>3</v>
      </c>
    </row>
    <row r="28" spans="1:51" ht="25.5" x14ac:dyDescent="0.25">
      <c r="A28" s="134">
        <v>19</v>
      </c>
      <c r="B28" s="172" t="s">
        <v>32</v>
      </c>
      <c r="C28" s="178" t="s">
        <v>91</v>
      </c>
      <c r="D28" s="98"/>
      <c r="E28" s="99"/>
      <c r="F28" s="100"/>
      <c r="G28" s="100"/>
      <c r="H28" s="100"/>
      <c r="I28" s="100"/>
      <c r="J28" s="100"/>
      <c r="K28" s="100"/>
      <c r="L28" s="100"/>
      <c r="M28" s="100"/>
      <c r="N28" s="100"/>
      <c r="O28" s="101"/>
      <c r="P28" s="102"/>
      <c r="Q28" s="103"/>
      <c r="R28" s="102">
        <f t="shared" si="1"/>
        <v>0</v>
      </c>
      <c r="S28" s="102"/>
      <c r="T28" s="128"/>
      <c r="U28" s="104"/>
      <c r="V28" s="105"/>
      <c r="W28" s="105"/>
      <c r="X28" s="105"/>
      <c r="Y28" s="105"/>
      <c r="Z28" s="106"/>
      <c r="AA28" s="107">
        <v>10</v>
      </c>
      <c r="AB28" s="103">
        <v>15</v>
      </c>
      <c r="AC28" s="102"/>
      <c r="AD28" s="108"/>
      <c r="AE28" s="108"/>
      <c r="AF28" s="108"/>
      <c r="AG28" s="108"/>
      <c r="AH28" s="108"/>
      <c r="AI28" s="100"/>
      <c r="AJ28" s="100"/>
      <c r="AK28" s="100">
        <v>10</v>
      </c>
      <c r="AL28" s="17"/>
      <c r="AM28" s="17"/>
      <c r="AN28" s="32">
        <v>15</v>
      </c>
      <c r="AO28" s="17">
        <f>AA28+AB28+AC28+AD28+AE28+AF28+AG28+AH28+AI28+AJ28+AL28</f>
        <v>25</v>
      </c>
      <c r="AP28" s="17">
        <f t="shared" si="4"/>
        <v>50</v>
      </c>
      <c r="AQ28" s="130" t="s">
        <v>38</v>
      </c>
      <c r="AR28" s="104">
        <v>3</v>
      </c>
      <c r="AS28" s="110">
        <v>2.5</v>
      </c>
      <c r="AT28" s="110"/>
      <c r="AU28" s="110">
        <v>3</v>
      </c>
      <c r="AV28" s="110"/>
      <c r="AW28" s="111">
        <v>0.5</v>
      </c>
      <c r="AX28" s="112">
        <f t="shared" si="2"/>
        <v>50</v>
      </c>
      <c r="AY28" s="113">
        <f t="shared" si="3"/>
        <v>3</v>
      </c>
    </row>
    <row r="29" spans="1:51" ht="15.75" x14ac:dyDescent="0.25">
      <c r="A29" s="134">
        <v>21</v>
      </c>
      <c r="B29" s="172" t="s">
        <v>49</v>
      </c>
      <c r="C29" s="180" t="s">
        <v>50</v>
      </c>
      <c r="D29" s="116"/>
      <c r="E29" s="116"/>
      <c r="F29" s="100"/>
      <c r="G29" s="100"/>
      <c r="H29" s="100"/>
      <c r="I29" s="100"/>
      <c r="J29" s="100"/>
      <c r="K29" s="100"/>
      <c r="L29" s="100"/>
      <c r="M29" s="100">
        <v>30</v>
      </c>
      <c r="N29" s="100"/>
      <c r="O29" s="101"/>
      <c r="P29" s="102"/>
      <c r="Q29" s="114">
        <v>25</v>
      </c>
      <c r="R29" s="102">
        <f t="shared" si="1"/>
        <v>30</v>
      </c>
      <c r="S29" s="102">
        <f t="shared" si="0"/>
        <v>55</v>
      </c>
      <c r="T29" s="128" t="s">
        <v>38</v>
      </c>
      <c r="U29" s="104">
        <v>2</v>
      </c>
      <c r="V29" s="105">
        <v>2</v>
      </c>
      <c r="W29" s="105">
        <v>2</v>
      </c>
      <c r="X29" s="105">
        <v>2</v>
      </c>
      <c r="Y29" s="105"/>
      <c r="Z29" s="106">
        <v>0</v>
      </c>
      <c r="AA29" s="123"/>
      <c r="AB29" s="114"/>
      <c r="AC29" s="102"/>
      <c r="AD29" s="108"/>
      <c r="AE29" s="108"/>
      <c r="AF29" s="108"/>
      <c r="AG29" s="108"/>
      <c r="AH29" s="108"/>
      <c r="AI29" s="100"/>
      <c r="AJ29" s="100"/>
      <c r="AK29" s="100"/>
      <c r="AL29" s="17"/>
      <c r="AM29" s="135"/>
      <c r="AN29" s="26"/>
      <c r="AO29" s="17"/>
      <c r="AP29" s="17"/>
      <c r="AQ29" s="130"/>
      <c r="AR29" s="104"/>
      <c r="AS29" s="110"/>
      <c r="AT29" s="110"/>
      <c r="AU29" s="110"/>
      <c r="AV29" s="110"/>
      <c r="AW29" s="111"/>
      <c r="AX29" s="112">
        <f t="shared" si="2"/>
        <v>55</v>
      </c>
      <c r="AY29" s="113">
        <f t="shared" si="3"/>
        <v>2</v>
      </c>
    </row>
    <row r="30" spans="1:51" ht="38.25" x14ac:dyDescent="0.25">
      <c r="A30" s="134">
        <v>22</v>
      </c>
      <c r="B30" s="172" t="s">
        <v>49</v>
      </c>
      <c r="C30" s="181" t="s">
        <v>92</v>
      </c>
      <c r="D30" s="115">
        <v>10</v>
      </c>
      <c r="E30" s="116">
        <v>15</v>
      </c>
      <c r="F30" s="100"/>
      <c r="G30" s="100"/>
      <c r="H30" s="100"/>
      <c r="I30" s="100"/>
      <c r="J30" s="100"/>
      <c r="K30" s="100"/>
      <c r="L30" s="100"/>
      <c r="M30" s="100"/>
      <c r="N30" s="100">
        <v>5</v>
      </c>
      <c r="O30" s="101"/>
      <c r="P30" s="102"/>
      <c r="Q30" s="114">
        <v>25</v>
      </c>
      <c r="R30" s="102">
        <f t="shared" si="1"/>
        <v>25</v>
      </c>
      <c r="S30" s="102">
        <f t="shared" si="0"/>
        <v>55</v>
      </c>
      <c r="T30" s="128" t="s">
        <v>52</v>
      </c>
      <c r="U30" s="104">
        <v>2</v>
      </c>
      <c r="V30" s="105">
        <v>1.5</v>
      </c>
      <c r="W30" s="105">
        <v>3</v>
      </c>
      <c r="X30" s="105"/>
      <c r="Y30" s="105"/>
      <c r="Z30" s="106">
        <v>0.5</v>
      </c>
      <c r="AA30" s="123"/>
      <c r="AB30" s="114"/>
      <c r="AC30" s="102"/>
      <c r="AD30" s="108"/>
      <c r="AE30" s="108"/>
      <c r="AF30" s="108"/>
      <c r="AG30" s="108"/>
      <c r="AH30" s="108"/>
      <c r="AI30" s="100"/>
      <c r="AJ30" s="100"/>
      <c r="AK30" s="100"/>
      <c r="AL30" s="17"/>
      <c r="AM30" s="135"/>
      <c r="AN30" s="26"/>
      <c r="AO30" s="17"/>
      <c r="AP30" s="17"/>
      <c r="AQ30" s="130"/>
      <c r="AR30" s="104"/>
      <c r="AS30" s="110"/>
      <c r="AT30" s="110"/>
      <c r="AU30" s="110"/>
      <c r="AV30" s="110"/>
      <c r="AW30" s="111"/>
      <c r="AX30" s="112">
        <f t="shared" si="2"/>
        <v>55</v>
      </c>
      <c r="AY30" s="113">
        <f t="shared" si="3"/>
        <v>2</v>
      </c>
    </row>
    <row r="31" spans="1:51" ht="51" x14ac:dyDescent="0.25">
      <c r="A31" s="134">
        <v>23</v>
      </c>
      <c r="B31" s="172" t="s">
        <v>49</v>
      </c>
      <c r="C31" s="182" t="s">
        <v>93</v>
      </c>
      <c r="D31" s="136">
        <v>10</v>
      </c>
      <c r="E31" s="116">
        <v>15</v>
      </c>
      <c r="F31" s="100"/>
      <c r="G31" s="100"/>
      <c r="H31" s="100"/>
      <c r="I31" s="100"/>
      <c r="J31" s="100"/>
      <c r="K31" s="100"/>
      <c r="L31" s="100"/>
      <c r="M31" s="100"/>
      <c r="N31" s="100">
        <v>5</v>
      </c>
      <c r="O31" s="101"/>
      <c r="P31" s="102"/>
      <c r="Q31" s="114">
        <v>25</v>
      </c>
      <c r="R31" s="102">
        <f t="shared" si="1"/>
        <v>25</v>
      </c>
      <c r="S31" s="102">
        <f t="shared" si="0"/>
        <v>55</v>
      </c>
      <c r="T31" s="128" t="s">
        <v>52</v>
      </c>
      <c r="U31" s="104">
        <v>2</v>
      </c>
      <c r="V31" s="105">
        <v>1.5</v>
      </c>
      <c r="W31" s="105">
        <v>2</v>
      </c>
      <c r="X31" s="105"/>
      <c r="Y31" s="105"/>
      <c r="Z31" s="106">
        <v>0.5</v>
      </c>
      <c r="AA31" s="123"/>
      <c r="AB31" s="114"/>
      <c r="AC31" s="102"/>
      <c r="AD31" s="108"/>
      <c r="AE31" s="108"/>
      <c r="AF31" s="108"/>
      <c r="AG31" s="108"/>
      <c r="AH31" s="108"/>
      <c r="AI31" s="100"/>
      <c r="AJ31" s="100"/>
      <c r="AK31" s="100"/>
      <c r="AL31" s="17"/>
      <c r="AM31" s="135"/>
      <c r="AN31" s="26"/>
      <c r="AO31" s="17"/>
      <c r="AP31" s="17"/>
      <c r="AQ31" s="130"/>
      <c r="AR31" s="104"/>
      <c r="AS31" s="110"/>
      <c r="AT31" s="110"/>
      <c r="AU31" s="110"/>
      <c r="AV31" s="110"/>
      <c r="AW31" s="111"/>
      <c r="AX31" s="112">
        <f t="shared" si="2"/>
        <v>55</v>
      </c>
      <c r="AY31" s="113">
        <f t="shared" si="3"/>
        <v>2</v>
      </c>
    </row>
    <row r="32" spans="1:51" ht="38.25" x14ac:dyDescent="0.25">
      <c r="A32" s="134">
        <v>24</v>
      </c>
      <c r="B32" s="172" t="s">
        <v>49</v>
      </c>
      <c r="C32" s="182" t="s">
        <v>94</v>
      </c>
      <c r="D32" s="136">
        <v>10</v>
      </c>
      <c r="E32" s="116">
        <v>15</v>
      </c>
      <c r="F32" s="100"/>
      <c r="G32" s="100"/>
      <c r="H32" s="100"/>
      <c r="I32" s="100"/>
      <c r="J32" s="100"/>
      <c r="K32" s="100"/>
      <c r="L32" s="100"/>
      <c r="M32" s="100"/>
      <c r="N32" s="100">
        <v>5</v>
      </c>
      <c r="O32" s="101"/>
      <c r="P32" s="102"/>
      <c r="Q32" s="114">
        <v>35</v>
      </c>
      <c r="R32" s="102">
        <f t="shared" si="1"/>
        <v>25</v>
      </c>
      <c r="S32" s="102">
        <f t="shared" si="0"/>
        <v>65</v>
      </c>
      <c r="T32" s="128" t="s">
        <v>52</v>
      </c>
      <c r="U32" s="104">
        <v>2.5</v>
      </c>
      <c r="V32" s="105">
        <v>2</v>
      </c>
      <c r="W32" s="105">
        <v>2.5</v>
      </c>
      <c r="X32" s="105"/>
      <c r="Y32" s="105"/>
      <c r="Z32" s="106">
        <v>0.5</v>
      </c>
      <c r="AA32" s="123"/>
      <c r="AB32" s="114"/>
      <c r="AC32" s="102"/>
      <c r="AD32" s="108"/>
      <c r="AE32" s="108"/>
      <c r="AF32" s="108"/>
      <c r="AG32" s="108"/>
      <c r="AH32" s="108"/>
      <c r="AI32" s="100"/>
      <c r="AJ32" s="100"/>
      <c r="AK32" s="100"/>
      <c r="AL32" s="17"/>
      <c r="AM32" s="135"/>
      <c r="AN32" s="26"/>
      <c r="AO32" s="17"/>
      <c r="AP32" s="17"/>
      <c r="AQ32" s="130"/>
      <c r="AR32" s="104"/>
      <c r="AS32" s="110"/>
      <c r="AT32" s="110"/>
      <c r="AU32" s="110"/>
      <c r="AV32" s="110"/>
      <c r="AW32" s="111"/>
      <c r="AX32" s="112">
        <f t="shared" si="2"/>
        <v>65</v>
      </c>
      <c r="AY32" s="113">
        <f t="shared" si="3"/>
        <v>2.5</v>
      </c>
    </row>
    <row r="33" spans="1:51" ht="51" x14ac:dyDescent="0.25">
      <c r="A33" s="134">
        <v>25</v>
      </c>
      <c r="B33" s="172" t="s">
        <v>49</v>
      </c>
      <c r="C33" s="182" t="s">
        <v>95</v>
      </c>
      <c r="D33" s="136">
        <v>10</v>
      </c>
      <c r="E33" s="116">
        <v>15</v>
      </c>
      <c r="F33" s="100"/>
      <c r="G33" s="100"/>
      <c r="H33" s="100"/>
      <c r="I33" s="100"/>
      <c r="J33" s="100"/>
      <c r="K33" s="100"/>
      <c r="L33" s="100"/>
      <c r="M33" s="100"/>
      <c r="N33" s="100">
        <v>5</v>
      </c>
      <c r="O33" s="101"/>
      <c r="P33" s="102"/>
      <c r="Q33" s="114">
        <v>35</v>
      </c>
      <c r="R33" s="102">
        <f t="shared" si="1"/>
        <v>25</v>
      </c>
      <c r="S33" s="102">
        <f t="shared" si="0"/>
        <v>65</v>
      </c>
      <c r="T33" s="128" t="s">
        <v>52</v>
      </c>
      <c r="U33" s="104">
        <v>2</v>
      </c>
      <c r="V33" s="105">
        <v>1.5</v>
      </c>
      <c r="W33" s="105">
        <v>2</v>
      </c>
      <c r="X33" s="105"/>
      <c r="Y33" s="105"/>
      <c r="Z33" s="106">
        <v>0.5</v>
      </c>
      <c r="AA33" s="123"/>
      <c r="AB33" s="114"/>
      <c r="AC33" s="102"/>
      <c r="AD33" s="108"/>
      <c r="AE33" s="108"/>
      <c r="AF33" s="108"/>
      <c r="AG33" s="108"/>
      <c r="AH33" s="108"/>
      <c r="AI33" s="100"/>
      <c r="AJ33" s="100"/>
      <c r="AK33" s="100"/>
      <c r="AL33" s="17"/>
      <c r="AM33" s="135"/>
      <c r="AN33" s="26"/>
      <c r="AO33" s="17"/>
      <c r="AP33" s="17"/>
      <c r="AQ33" s="130"/>
      <c r="AR33" s="104"/>
      <c r="AS33" s="110"/>
      <c r="AT33" s="110"/>
      <c r="AU33" s="110"/>
      <c r="AV33" s="110"/>
      <c r="AW33" s="111"/>
      <c r="AX33" s="112">
        <f t="shared" si="2"/>
        <v>65</v>
      </c>
      <c r="AY33" s="113">
        <f t="shared" si="3"/>
        <v>2</v>
      </c>
    </row>
    <row r="34" spans="1:51" ht="25.5" x14ac:dyDescent="0.25">
      <c r="A34" s="134">
        <v>26</v>
      </c>
      <c r="B34" s="172" t="s">
        <v>49</v>
      </c>
      <c r="C34" s="183" t="s">
        <v>96</v>
      </c>
      <c r="D34" s="137"/>
      <c r="E34" s="138"/>
      <c r="F34" s="100"/>
      <c r="G34" s="100"/>
      <c r="H34" s="100"/>
      <c r="I34" s="100"/>
      <c r="J34" s="100"/>
      <c r="K34" s="100"/>
      <c r="L34" s="100"/>
      <c r="M34" s="100"/>
      <c r="N34" s="100"/>
      <c r="O34" s="101"/>
      <c r="P34" s="102"/>
      <c r="Q34" s="114"/>
      <c r="R34" s="102">
        <f t="shared" si="1"/>
        <v>0</v>
      </c>
      <c r="S34" s="102"/>
      <c r="T34" s="128"/>
      <c r="U34" s="104"/>
      <c r="V34" s="105"/>
      <c r="W34" s="105"/>
      <c r="X34" s="105"/>
      <c r="Y34" s="105"/>
      <c r="Z34" s="106"/>
      <c r="AA34" s="123">
        <v>10</v>
      </c>
      <c r="AB34" s="114">
        <v>15</v>
      </c>
      <c r="AC34" s="102"/>
      <c r="AD34" s="108"/>
      <c r="AE34" s="108"/>
      <c r="AF34" s="108"/>
      <c r="AG34" s="108"/>
      <c r="AH34" s="108"/>
      <c r="AI34" s="100"/>
      <c r="AJ34" s="100"/>
      <c r="AK34" s="100">
        <v>5</v>
      </c>
      <c r="AL34" s="17"/>
      <c r="AM34" s="135"/>
      <c r="AN34" s="26">
        <v>20</v>
      </c>
      <c r="AO34" s="17">
        <f>AA34+AB34+AC34+AD34+AE34+AF34+AG34+AH34+AI34+AJ34+AL34</f>
        <v>25</v>
      </c>
      <c r="AP34" s="17">
        <f t="shared" si="4"/>
        <v>50</v>
      </c>
      <c r="AQ34" s="130" t="s">
        <v>52</v>
      </c>
      <c r="AR34" s="104">
        <v>2</v>
      </c>
      <c r="AS34" s="110">
        <v>1.5</v>
      </c>
      <c r="AT34" s="110">
        <v>2</v>
      </c>
      <c r="AU34" s="110"/>
      <c r="AV34" s="110"/>
      <c r="AW34" s="111">
        <v>0.5</v>
      </c>
      <c r="AX34" s="112">
        <f t="shared" si="2"/>
        <v>50</v>
      </c>
      <c r="AY34" s="113">
        <f t="shared" si="3"/>
        <v>2</v>
      </c>
    </row>
    <row r="35" spans="1:51" ht="25.5" x14ac:dyDescent="0.25">
      <c r="A35" s="134">
        <v>27</v>
      </c>
      <c r="B35" s="172" t="s">
        <v>49</v>
      </c>
      <c r="C35" s="183" t="s">
        <v>97</v>
      </c>
      <c r="D35" s="137"/>
      <c r="E35" s="138"/>
      <c r="F35" s="100"/>
      <c r="G35" s="100"/>
      <c r="H35" s="100"/>
      <c r="I35" s="100"/>
      <c r="J35" s="100"/>
      <c r="K35" s="100"/>
      <c r="L35" s="100"/>
      <c r="M35" s="100"/>
      <c r="N35" s="100"/>
      <c r="O35" s="101"/>
      <c r="P35" s="102"/>
      <c r="Q35" s="114"/>
      <c r="R35" s="102">
        <f t="shared" si="1"/>
        <v>0</v>
      </c>
      <c r="S35" s="102"/>
      <c r="T35" s="128"/>
      <c r="U35" s="104"/>
      <c r="V35" s="105"/>
      <c r="W35" s="105"/>
      <c r="X35" s="105"/>
      <c r="Y35" s="105"/>
      <c r="Z35" s="106"/>
      <c r="AA35" s="123">
        <v>10</v>
      </c>
      <c r="AB35" s="114">
        <v>15</v>
      </c>
      <c r="AC35" s="102"/>
      <c r="AD35" s="108"/>
      <c r="AE35" s="108"/>
      <c r="AF35" s="108"/>
      <c r="AG35" s="108"/>
      <c r="AH35" s="108"/>
      <c r="AI35" s="100"/>
      <c r="AJ35" s="100"/>
      <c r="AK35" s="100">
        <v>5</v>
      </c>
      <c r="AL35" s="17"/>
      <c r="AM35" s="135"/>
      <c r="AN35" s="26">
        <v>15</v>
      </c>
      <c r="AO35" s="17">
        <f>AA35+AB35+AC35+AD35+AE35+AF35+AG35+AH35+AI35+AJ35+AL35</f>
        <v>25</v>
      </c>
      <c r="AP35" s="17">
        <f t="shared" si="4"/>
        <v>45</v>
      </c>
      <c r="AQ35" s="130" t="s">
        <v>52</v>
      </c>
      <c r="AR35" s="104">
        <v>1.5</v>
      </c>
      <c r="AS35" s="110">
        <v>1</v>
      </c>
      <c r="AT35" s="110">
        <v>1.5</v>
      </c>
      <c r="AU35" s="110"/>
      <c r="AV35" s="110"/>
      <c r="AW35" s="111">
        <v>0.5</v>
      </c>
      <c r="AX35" s="112">
        <f t="shared" si="2"/>
        <v>45</v>
      </c>
      <c r="AY35" s="113">
        <f t="shared" si="3"/>
        <v>1.5</v>
      </c>
    </row>
    <row r="36" spans="1:51" ht="25.5" x14ac:dyDescent="0.25">
      <c r="A36" s="134">
        <v>28</v>
      </c>
      <c r="B36" s="172" t="s">
        <v>49</v>
      </c>
      <c r="C36" s="183" t="s">
        <v>98</v>
      </c>
      <c r="D36" s="137"/>
      <c r="E36" s="138"/>
      <c r="F36" s="100"/>
      <c r="G36" s="100"/>
      <c r="H36" s="100"/>
      <c r="I36" s="100"/>
      <c r="J36" s="100"/>
      <c r="K36" s="100"/>
      <c r="L36" s="100"/>
      <c r="M36" s="100"/>
      <c r="N36" s="100"/>
      <c r="O36" s="101"/>
      <c r="P36" s="102"/>
      <c r="Q36" s="114"/>
      <c r="R36" s="102">
        <f t="shared" si="1"/>
        <v>0</v>
      </c>
      <c r="S36" s="102"/>
      <c r="T36" s="128"/>
      <c r="U36" s="104"/>
      <c r="V36" s="105"/>
      <c r="W36" s="105"/>
      <c r="X36" s="105"/>
      <c r="Y36" s="105"/>
      <c r="Z36" s="106"/>
      <c r="AA36" s="123">
        <v>10</v>
      </c>
      <c r="AB36" s="114">
        <v>15</v>
      </c>
      <c r="AC36" s="102"/>
      <c r="AD36" s="108"/>
      <c r="AE36" s="108"/>
      <c r="AF36" s="108"/>
      <c r="AG36" s="108"/>
      <c r="AH36" s="108"/>
      <c r="AI36" s="100"/>
      <c r="AJ36" s="100"/>
      <c r="AK36" s="100">
        <v>5</v>
      </c>
      <c r="AL36" s="17"/>
      <c r="AM36" s="135"/>
      <c r="AN36" s="26">
        <v>25</v>
      </c>
      <c r="AO36" s="17">
        <f>AA36+AB36+AC36+AD36+AE36+AF36+AG36+AH36+AI36+AJ36+AL36</f>
        <v>25</v>
      </c>
      <c r="AP36" s="17">
        <f t="shared" si="4"/>
        <v>55</v>
      </c>
      <c r="AQ36" s="130" t="s">
        <v>59</v>
      </c>
      <c r="AR36" s="104">
        <v>2</v>
      </c>
      <c r="AS36" s="110">
        <v>1.5</v>
      </c>
      <c r="AT36" s="110">
        <v>2</v>
      </c>
      <c r="AU36" s="110"/>
      <c r="AV36" s="110"/>
      <c r="AW36" s="111">
        <v>0.5</v>
      </c>
      <c r="AX36" s="112">
        <f t="shared" si="2"/>
        <v>55</v>
      </c>
      <c r="AY36" s="113">
        <f t="shared" si="3"/>
        <v>2</v>
      </c>
    </row>
    <row r="37" spans="1:51" ht="38.25" x14ac:dyDescent="0.25">
      <c r="A37" s="134"/>
      <c r="B37" s="174" t="s">
        <v>49</v>
      </c>
      <c r="C37" s="182" t="s">
        <v>99</v>
      </c>
      <c r="D37" s="137">
        <v>10</v>
      </c>
      <c r="E37" s="138">
        <v>15</v>
      </c>
      <c r="F37" s="100"/>
      <c r="G37" s="100"/>
      <c r="H37" s="100"/>
      <c r="I37" s="100"/>
      <c r="J37" s="100"/>
      <c r="K37" s="100"/>
      <c r="L37" s="100"/>
      <c r="M37" s="100"/>
      <c r="N37" s="100">
        <v>5</v>
      </c>
      <c r="O37" s="101"/>
      <c r="P37" s="102"/>
      <c r="Q37" s="114">
        <v>25</v>
      </c>
      <c r="R37" s="102">
        <f t="shared" si="1"/>
        <v>25</v>
      </c>
      <c r="S37" s="102">
        <f t="shared" si="0"/>
        <v>55</v>
      </c>
      <c r="T37" s="128" t="s">
        <v>52</v>
      </c>
      <c r="U37" s="104">
        <v>2</v>
      </c>
      <c r="V37" s="105">
        <v>1.5</v>
      </c>
      <c r="W37" s="105">
        <v>2</v>
      </c>
      <c r="X37" s="105"/>
      <c r="Y37" s="105"/>
      <c r="Z37" s="106">
        <v>0.5</v>
      </c>
      <c r="AA37" s="123"/>
      <c r="AB37" s="114"/>
      <c r="AC37" s="102"/>
      <c r="AD37" s="108"/>
      <c r="AE37" s="108"/>
      <c r="AF37" s="108"/>
      <c r="AG37" s="108"/>
      <c r="AH37" s="108"/>
      <c r="AI37" s="100"/>
      <c r="AJ37" s="100"/>
      <c r="AK37" s="100"/>
      <c r="AL37" s="17"/>
      <c r="AM37" s="135"/>
      <c r="AN37" s="139"/>
      <c r="AO37" s="17"/>
      <c r="AP37" s="17"/>
      <c r="AQ37" s="130"/>
      <c r="AR37" s="104"/>
      <c r="AS37" s="110"/>
      <c r="AT37" s="110"/>
      <c r="AU37" s="110"/>
      <c r="AV37" s="110"/>
      <c r="AW37" s="111"/>
      <c r="AX37" s="112">
        <f t="shared" si="2"/>
        <v>55</v>
      </c>
      <c r="AY37" s="113">
        <f t="shared" si="3"/>
        <v>2</v>
      </c>
    </row>
    <row r="38" spans="1:51" ht="30" x14ac:dyDescent="0.25">
      <c r="A38" s="14">
        <v>29</v>
      </c>
      <c r="B38" s="174" t="s">
        <v>57</v>
      </c>
      <c r="C38" s="184" t="s">
        <v>100</v>
      </c>
      <c r="D38" s="136"/>
      <c r="E38" s="116"/>
      <c r="F38" s="100"/>
      <c r="G38" s="100"/>
      <c r="H38" s="100"/>
      <c r="I38" s="100"/>
      <c r="J38" s="100"/>
      <c r="K38" s="100"/>
      <c r="L38" s="100"/>
      <c r="M38" s="100"/>
      <c r="N38" s="100"/>
      <c r="O38" s="101"/>
      <c r="P38" s="102"/>
      <c r="Q38" s="114"/>
      <c r="R38" s="102">
        <f t="shared" si="1"/>
        <v>0</v>
      </c>
      <c r="S38" s="102"/>
      <c r="T38" s="128"/>
      <c r="U38" s="104"/>
      <c r="V38" s="105"/>
      <c r="W38" s="105"/>
      <c r="X38" s="105"/>
      <c r="Y38" s="105"/>
      <c r="Z38" s="106"/>
      <c r="AA38" s="107">
        <v>10</v>
      </c>
      <c r="AB38" s="103">
        <v>15</v>
      </c>
      <c r="AC38" s="102"/>
      <c r="AD38" s="140"/>
      <c r="AE38" s="140"/>
      <c r="AF38" s="140"/>
      <c r="AG38" s="140"/>
      <c r="AH38" s="140"/>
      <c r="AI38" s="141"/>
      <c r="AJ38" s="141"/>
      <c r="AK38" s="141">
        <v>5</v>
      </c>
      <c r="AL38" s="31"/>
      <c r="AM38" s="31"/>
      <c r="AN38" s="142">
        <v>25</v>
      </c>
      <c r="AO38" s="17">
        <f>AA38+AB38+AC38+AD38+AE38+AF38+AG38+AH38+AI38+AJ38+AL38</f>
        <v>25</v>
      </c>
      <c r="AP38" s="17">
        <f t="shared" si="4"/>
        <v>55</v>
      </c>
      <c r="AQ38" s="143" t="s">
        <v>59</v>
      </c>
      <c r="AR38" s="104">
        <v>3</v>
      </c>
      <c r="AS38" s="110">
        <v>2.5</v>
      </c>
      <c r="AT38" s="110">
        <v>3</v>
      </c>
      <c r="AU38" s="110"/>
      <c r="AV38" s="110"/>
      <c r="AW38" s="111">
        <v>0.5</v>
      </c>
      <c r="AX38" s="112">
        <f t="shared" si="2"/>
        <v>55</v>
      </c>
      <c r="AY38" s="113">
        <f t="shared" si="3"/>
        <v>3</v>
      </c>
    </row>
    <row r="39" spans="1:51" ht="30" x14ac:dyDescent="0.25">
      <c r="A39" s="14">
        <v>30</v>
      </c>
      <c r="B39" s="175" t="s">
        <v>57</v>
      </c>
      <c r="C39" s="184" t="s">
        <v>101</v>
      </c>
      <c r="D39" s="136"/>
      <c r="E39" s="116"/>
      <c r="F39" s="100"/>
      <c r="G39" s="100"/>
      <c r="H39" s="100"/>
      <c r="I39" s="100"/>
      <c r="J39" s="100"/>
      <c r="K39" s="100"/>
      <c r="L39" s="100"/>
      <c r="M39" s="100"/>
      <c r="N39" s="100"/>
      <c r="O39" s="101"/>
      <c r="P39" s="102"/>
      <c r="Q39" s="114"/>
      <c r="R39" s="102">
        <f t="shared" si="1"/>
        <v>0</v>
      </c>
      <c r="S39" s="102"/>
      <c r="T39" s="128"/>
      <c r="U39" s="104"/>
      <c r="V39" s="105"/>
      <c r="W39" s="105"/>
      <c r="X39" s="105"/>
      <c r="Y39" s="105"/>
      <c r="Z39" s="106"/>
      <c r="AA39" s="107">
        <v>10</v>
      </c>
      <c r="AB39" s="103">
        <v>15</v>
      </c>
      <c r="AC39" s="102"/>
      <c r="AD39" s="129"/>
      <c r="AE39" s="102"/>
      <c r="AF39" s="102"/>
      <c r="AG39" s="102"/>
      <c r="AH39" s="102"/>
      <c r="AI39" s="102"/>
      <c r="AJ39" s="102"/>
      <c r="AK39" s="102">
        <v>5</v>
      </c>
      <c r="AL39" s="144"/>
      <c r="AM39" s="144"/>
      <c r="AN39" s="145">
        <v>25</v>
      </c>
      <c r="AO39" s="17">
        <f>AA39+AB39+AC39+AD39+AE39+AF39+AG39+AH39+AI39+AJ39+AL39</f>
        <v>25</v>
      </c>
      <c r="AP39" s="17">
        <f t="shared" si="4"/>
        <v>55</v>
      </c>
      <c r="AQ39" s="146" t="s">
        <v>59</v>
      </c>
      <c r="AR39" s="104">
        <v>3</v>
      </c>
      <c r="AS39" s="110">
        <v>2.5</v>
      </c>
      <c r="AT39" s="110">
        <v>3</v>
      </c>
      <c r="AU39" s="110"/>
      <c r="AV39" s="110"/>
      <c r="AW39" s="111">
        <v>0.5</v>
      </c>
      <c r="AX39" s="112">
        <f t="shared" si="2"/>
        <v>55</v>
      </c>
      <c r="AY39" s="113">
        <f t="shared" si="3"/>
        <v>3</v>
      </c>
    </row>
    <row r="40" spans="1:51" ht="30" x14ac:dyDescent="0.25">
      <c r="A40" s="14">
        <v>31</v>
      </c>
      <c r="B40" s="175" t="s">
        <v>57</v>
      </c>
      <c r="C40" s="185" t="s">
        <v>102</v>
      </c>
      <c r="D40" s="147"/>
      <c r="E40" s="108">
        <v>2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1"/>
      <c r="P40" s="102"/>
      <c r="Q40" s="102">
        <v>20</v>
      </c>
      <c r="R40" s="102">
        <f t="shared" si="1"/>
        <v>2</v>
      </c>
      <c r="S40" s="102">
        <f t="shared" si="0"/>
        <v>22</v>
      </c>
      <c r="T40" s="128"/>
      <c r="U40" s="104">
        <v>1</v>
      </c>
      <c r="V40" s="105">
        <v>0.5</v>
      </c>
      <c r="W40" s="105">
        <v>1</v>
      </c>
      <c r="X40" s="105"/>
      <c r="Y40" s="105">
        <v>1</v>
      </c>
      <c r="Z40" s="106">
        <v>0</v>
      </c>
      <c r="AA40" s="107"/>
      <c r="AB40" s="128"/>
      <c r="AC40" s="128"/>
      <c r="AD40" s="148"/>
      <c r="AE40" s="128"/>
      <c r="AF40" s="128"/>
      <c r="AG40" s="128"/>
      <c r="AH40" s="128"/>
      <c r="AI40" s="128"/>
      <c r="AJ40" s="128"/>
      <c r="AK40" s="128"/>
      <c r="AL40" s="149"/>
      <c r="AM40" s="149"/>
      <c r="AN40" s="149"/>
      <c r="AO40" s="17"/>
      <c r="AP40" s="17"/>
      <c r="AQ40" s="146"/>
      <c r="AR40" s="150"/>
      <c r="AS40" s="151"/>
      <c r="AT40" s="151"/>
      <c r="AU40" s="151"/>
      <c r="AV40" s="151"/>
      <c r="AW40" s="152"/>
      <c r="AX40" s="112">
        <f t="shared" si="2"/>
        <v>22</v>
      </c>
      <c r="AY40" s="113">
        <f t="shared" si="3"/>
        <v>1</v>
      </c>
    </row>
    <row r="41" spans="1:51" ht="30" x14ac:dyDescent="0.25">
      <c r="A41" s="14"/>
      <c r="B41" s="175" t="s">
        <v>57</v>
      </c>
      <c r="C41" s="186" t="s">
        <v>103</v>
      </c>
      <c r="D41" s="15"/>
      <c r="E41" s="108"/>
      <c r="F41" s="100"/>
      <c r="G41" s="100"/>
      <c r="H41" s="100"/>
      <c r="I41" s="100"/>
      <c r="J41" s="100"/>
      <c r="K41" s="100"/>
      <c r="L41" s="100"/>
      <c r="M41" s="100"/>
      <c r="N41" s="100"/>
      <c r="O41" s="101"/>
      <c r="P41" s="102"/>
      <c r="Q41" s="102"/>
      <c r="R41" s="102">
        <f t="shared" si="1"/>
        <v>0</v>
      </c>
      <c r="S41" s="102"/>
      <c r="T41" s="128"/>
      <c r="U41" s="104"/>
      <c r="V41" s="105"/>
      <c r="W41" s="105"/>
      <c r="X41" s="105"/>
      <c r="Y41" s="105"/>
      <c r="Z41" s="106"/>
      <c r="AA41" s="107"/>
      <c r="AB41" s="103">
        <v>5</v>
      </c>
      <c r="AC41" s="102"/>
      <c r="AD41" s="153"/>
      <c r="AE41" s="153"/>
      <c r="AF41" s="153"/>
      <c r="AG41" s="153"/>
      <c r="AH41" s="153"/>
      <c r="AI41" s="154"/>
      <c r="AJ41" s="154"/>
      <c r="AK41" s="154"/>
      <c r="AL41" s="155"/>
      <c r="AM41" s="155"/>
      <c r="AN41" s="156">
        <v>35</v>
      </c>
      <c r="AO41" s="17">
        <f>AA41+AB41+AC41+AD41+AE41+AF41+AG41+AH41+AI41+AJ41+AL41</f>
        <v>5</v>
      </c>
      <c r="AP41" s="17">
        <f t="shared" si="4"/>
        <v>40</v>
      </c>
      <c r="AQ41" s="157" t="s">
        <v>59</v>
      </c>
      <c r="AR41" s="104">
        <v>1.5</v>
      </c>
      <c r="AS41" s="110">
        <v>0.5</v>
      </c>
      <c r="AT41" s="110">
        <v>1.5</v>
      </c>
      <c r="AU41" s="110"/>
      <c r="AV41" s="110">
        <v>1.5</v>
      </c>
      <c r="AW41" s="111">
        <v>0</v>
      </c>
      <c r="AX41" s="112">
        <f t="shared" si="2"/>
        <v>40</v>
      </c>
      <c r="AY41" s="113">
        <f t="shared" si="3"/>
        <v>1.5</v>
      </c>
    </row>
    <row r="42" spans="1:51" ht="15.75" thickBot="1" x14ac:dyDescent="0.3">
      <c r="A42" s="14">
        <v>32</v>
      </c>
      <c r="B42" s="176" t="s">
        <v>49</v>
      </c>
      <c r="C42" s="67" t="s">
        <v>104</v>
      </c>
      <c r="D42" s="15"/>
      <c r="E42" s="108"/>
      <c r="F42" s="100"/>
      <c r="G42" s="100"/>
      <c r="H42" s="100"/>
      <c r="I42" s="100"/>
      <c r="J42" s="100"/>
      <c r="K42" s="100"/>
      <c r="L42" s="100"/>
      <c r="M42" s="100"/>
      <c r="N42" s="100"/>
      <c r="O42" s="101"/>
      <c r="P42" s="158"/>
      <c r="Q42" s="158"/>
      <c r="R42" s="102">
        <f t="shared" si="1"/>
        <v>0</v>
      </c>
      <c r="S42" s="102"/>
      <c r="T42" s="159"/>
      <c r="U42" s="160"/>
      <c r="V42" s="161"/>
      <c r="W42" s="161"/>
      <c r="X42" s="161"/>
      <c r="Y42" s="161"/>
      <c r="Z42" s="162"/>
      <c r="AA42" s="163"/>
      <c r="AB42" s="158"/>
      <c r="AC42" s="158"/>
      <c r="AD42" s="140"/>
      <c r="AE42" s="108"/>
      <c r="AF42" s="108"/>
      <c r="AG42" s="108"/>
      <c r="AH42" s="108"/>
      <c r="AI42" s="100"/>
      <c r="AJ42" s="100"/>
      <c r="AK42" s="100"/>
      <c r="AL42" s="17"/>
      <c r="AM42" s="17">
        <v>80</v>
      </c>
      <c r="AN42" s="17"/>
      <c r="AO42" s="17"/>
      <c r="AP42" s="17">
        <f t="shared" si="4"/>
        <v>80</v>
      </c>
      <c r="AQ42" s="130" t="s">
        <v>59</v>
      </c>
      <c r="AR42" s="164">
        <v>2</v>
      </c>
      <c r="AS42" s="165"/>
      <c r="AT42" s="165">
        <v>2</v>
      </c>
      <c r="AU42" s="165"/>
      <c r="AV42" s="165">
        <v>2</v>
      </c>
      <c r="AW42" s="166"/>
      <c r="AX42" s="112">
        <f t="shared" si="2"/>
        <v>80</v>
      </c>
      <c r="AY42" s="113">
        <f t="shared" si="3"/>
        <v>2</v>
      </c>
    </row>
    <row r="43" spans="1:51" ht="15.75" thickBot="1" x14ac:dyDescent="0.3">
      <c r="A43" s="36" t="s">
        <v>62</v>
      </c>
      <c r="B43" s="36"/>
      <c r="C43" s="36"/>
      <c r="D43" s="37">
        <f t="shared" ref="D43:AY43" si="5">SUM(D16:D42)</f>
        <v>135</v>
      </c>
      <c r="E43" s="37">
        <f t="shared" si="5"/>
        <v>177</v>
      </c>
      <c r="F43" s="37">
        <f t="shared" si="5"/>
        <v>15</v>
      </c>
      <c r="G43" s="37">
        <f t="shared" si="5"/>
        <v>0</v>
      </c>
      <c r="H43" s="37">
        <f t="shared" si="5"/>
        <v>0</v>
      </c>
      <c r="I43" s="37">
        <f t="shared" si="5"/>
        <v>0</v>
      </c>
      <c r="J43" s="37">
        <f t="shared" si="5"/>
        <v>0</v>
      </c>
      <c r="K43" s="37">
        <f t="shared" si="5"/>
        <v>0</v>
      </c>
      <c r="L43" s="37">
        <f t="shared" si="5"/>
        <v>0</v>
      </c>
      <c r="M43" s="37">
        <f t="shared" si="5"/>
        <v>30</v>
      </c>
      <c r="N43" s="37">
        <f t="shared" si="5"/>
        <v>80</v>
      </c>
      <c r="O43" s="37">
        <f t="shared" si="5"/>
        <v>0</v>
      </c>
      <c r="P43" s="37">
        <f t="shared" si="5"/>
        <v>0</v>
      </c>
      <c r="Q43" s="37">
        <f t="shared" si="5"/>
        <v>370</v>
      </c>
      <c r="R43" s="37">
        <f t="shared" si="5"/>
        <v>357</v>
      </c>
      <c r="S43" s="37">
        <f t="shared" si="5"/>
        <v>807</v>
      </c>
      <c r="T43" s="37"/>
      <c r="U43" s="37">
        <f t="shared" si="5"/>
        <v>30</v>
      </c>
      <c r="V43" s="167">
        <f t="shared" si="5"/>
        <v>23</v>
      </c>
      <c r="W43" s="167">
        <f t="shared" si="5"/>
        <v>14.5</v>
      </c>
      <c r="X43" s="167">
        <f t="shared" si="5"/>
        <v>10</v>
      </c>
      <c r="Y43" s="167">
        <f t="shared" si="5"/>
        <v>1</v>
      </c>
      <c r="Z43" s="167">
        <f t="shared" si="5"/>
        <v>6.5</v>
      </c>
      <c r="AA43" s="37">
        <f t="shared" si="5"/>
        <v>100</v>
      </c>
      <c r="AB43" s="37">
        <f t="shared" si="5"/>
        <v>110</v>
      </c>
      <c r="AC43" s="37">
        <f t="shared" si="5"/>
        <v>60</v>
      </c>
      <c r="AD43" s="37">
        <f t="shared" si="5"/>
        <v>0</v>
      </c>
      <c r="AE43" s="37">
        <f t="shared" si="5"/>
        <v>0</v>
      </c>
      <c r="AF43" s="37">
        <f t="shared" si="5"/>
        <v>0</v>
      </c>
      <c r="AG43" s="37">
        <f t="shared" si="5"/>
        <v>0</v>
      </c>
      <c r="AH43" s="37">
        <f t="shared" si="5"/>
        <v>0</v>
      </c>
      <c r="AI43" s="37">
        <f t="shared" si="5"/>
        <v>0</v>
      </c>
      <c r="AJ43" s="37">
        <f t="shared" si="5"/>
        <v>0</v>
      </c>
      <c r="AK43" s="37">
        <f t="shared" si="5"/>
        <v>60</v>
      </c>
      <c r="AL43" s="37">
        <f t="shared" si="5"/>
        <v>0</v>
      </c>
      <c r="AM43" s="37">
        <f t="shared" si="5"/>
        <v>80</v>
      </c>
      <c r="AN43" s="37">
        <f t="shared" si="5"/>
        <v>240</v>
      </c>
      <c r="AO43" s="37">
        <f t="shared" si="5"/>
        <v>270</v>
      </c>
      <c r="AP43" s="37">
        <f t="shared" si="5"/>
        <v>650</v>
      </c>
      <c r="AQ43" s="37"/>
      <c r="AR43" s="37">
        <f t="shared" si="5"/>
        <v>30</v>
      </c>
      <c r="AS43" s="167">
        <f t="shared" si="5"/>
        <v>22</v>
      </c>
      <c r="AT43" s="167">
        <f t="shared" si="5"/>
        <v>15</v>
      </c>
      <c r="AU43" s="167">
        <f t="shared" si="5"/>
        <v>6</v>
      </c>
      <c r="AV43" s="167">
        <f t="shared" si="5"/>
        <v>9.5</v>
      </c>
      <c r="AW43" s="167">
        <f t="shared" si="5"/>
        <v>5</v>
      </c>
      <c r="AX43" s="168">
        <f t="shared" si="5"/>
        <v>1457</v>
      </c>
      <c r="AY43" s="168">
        <f t="shared" si="5"/>
        <v>60</v>
      </c>
    </row>
    <row r="44" spans="1:51" x14ac:dyDescent="0.25">
      <c r="A44" s="3"/>
      <c r="B44" s="63"/>
      <c r="C44" s="75" t="s">
        <v>64</v>
      </c>
      <c r="D44" s="3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79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77"/>
      <c r="AL44" s="3"/>
      <c r="AM44" s="3"/>
      <c r="AN44" s="3"/>
      <c r="AO44" s="3"/>
      <c r="AP44" s="3"/>
      <c r="AQ44" s="3"/>
      <c r="AR44" s="79"/>
      <c r="AS44" s="3"/>
      <c r="AT44" s="3"/>
      <c r="AU44" s="3"/>
      <c r="AV44" s="3"/>
      <c r="AW44" s="3"/>
      <c r="AX44" s="3"/>
      <c r="AY44" s="3"/>
    </row>
    <row r="45" spans="1:51" ht="24.75" x14ac:dyDescent="0.25">
      <c r="A45" s="3"/>
      <c r="B45" s="63"/>
      <c r="C45" s="75" t="s">
        <v>65</v>
      </c>
      <c r="D45" s="3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7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77"/>
      <c r="AL45" s="3"/>
      <c r="AM45" s="3"/>
      <c r="AN45" s="3"/>
      <c r="AO45" s="3"/>
      <c r="AP45" s="3"/>
      <c r="AQ45" s="3"/>
      <c r="AR45" s="79"/>
      <c r="AS45" s="3"/>
      <c r="AT45" s="3"/>
      <c r="AU45" s="3"/>
      <c r="AV45" s="3"/>
      <c r="AW45" s="3"/>
      <c r="AX45" s="3"/>
      <c r="AY45" s="3"/>
    </row>
    <row r="46" spans="1:51" x14ac:dyDescent="0.25">
      <c r="A46" s="3"/>
      <c r="B46" s="63"/>
      <c r="C46" s="63"/>
      <c r="D46" s="3"/>
      <c r="E46" s="3"/>
      <c r="F46" s="3"/>
      <c r="G46" s="3"/>
      <c r="H46" s="3"/>
      <c r="I46" s="3"/>
      <c r="J46" s="3"/>
      <c r="K46" s="3"/>
      <c r="L46" s="3"/>
      <c r="M46" s="3"/>
      <c r="N46" s="77"/>
      <c r="O46" s="3"/>
      <c r="P46" s="3"/>
      <c r="Q46" s="3"/>
      <c r="R46" s="3"/>
      <c r="S46" s="3"/>
      <c r="T46" s="3"/>
      <c r="U46" s="79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77"/>
      <c r="AL46" s="3"/>
      <c r="AM46" s="3"/>
      <c r="AN46" s="3"/>
      <c r="AO46" s="3"/>
      <c r="AP46" s="3"/>
      <c r="AQ46" s="3"/>
      <c r="AR46" s="79"/>
      <c r="AS46" s="3"/>
      <c r="AT46" s="3"/>
      <c r="AU46" s="3"/>
      <c r="AV46" s="3"/>
      <c r="AW46" s="3"/>
      <c r="AX46" s="3"/>
      <c r="AY46" s="3"/>
    </row>
    <row r="47" spans="1:51" x14ac:dyDescent="0.25">
      <c r="A47" s="3"/>
      <c r="B47" s="63"/>
      <c r="C47" s="63"/>
      <c r="D47" s="3"/>
      <c r="E47" s="3"/>
      <c r="F47" s="3"/>
      <c r="G47" s="3"/>
      <c r="H47" s="3"/>
      <c r="I47" s="3"/>
      <c r="J47" s="3"/>
      <c r="K47" s="3"/>
      <c r="L47" s="3"/>
      <c r="M47" s="3"/>
      <c r="N47" s="77"/>
      <c r="O47" s="3"/>
      <c r="P47" s="3"/>
      <c r="Q47" s="3"/>
      <c r="R47" s="3"/>
      <c r="S47" s="3"/>
      <c r="T47" s="3"/>
      <c r="U47" s="7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77"/>
      <c r="AL47" s="3"/>
      <c r="AM47" s="3"/>
      <c r="AN47" s="3"/>
      <c r="AO47" s="3"/>
      <c r="AP47" s="3"/>
      <c r="AQ47" s="3"/>
      <c r="AR47" s="79"/>
      <c r="AS47" s="3"/>
      <c r="AT47" s="3"/>
      <c r="AU47" s="3"/>
      <c r="AV47" s="3"/>
      <c r="AW47" s="3"/>
      <c r="AX47" s="3"/>
      <c r="AY47" s="3"/>
    </row>
    <row r="48" spans="1:51" x14ac:dyDescent="0.25">
      <c r="A48" s="3"/>
      <c r="B48" s="63"/>
      <c r="C48" s="63"/>
      <c r="D48" s="3"/>
      <c r="E48" s="3"/>
      <c r="F48" s="3"/>
      <c r="G48" s="3"/>
      <c r="H48" s="3"/>
      <c r="I48" s="3"/>
      <c r="J48" s="3"/>
      <c r="K48" s="3"/>
      <c r="L48" s="3"/>
      <c r="M48" s="3"/>
      <c r="N48" s="77"/>
      <c r="O48" s="3"/>
      <c r="P48" s="3"/>
      <c r="Q48" s="3"/>
      <c r="R48" s="3"/>
      <c r="S48" s="3"/>
      <c r="T48" s="3"/>
      <c r="U48" s="79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77"/>
      <c r="AL48" s="3"/>
      <c r="AM48" s="3"/>
      <c r="AN48" s="3"/>
      <c r="AO48" s="3"/>
      <c r="AP48" s="3"/>
      <c r="AQ48" s="3"/>
      <c r="AR48" s="79"/>
      <c r="AS48" s="3"/>
      <c r="AT48" s="3"/>
      <c r="AU48" s="3"/>
      <c r="AV48" s="3"/>
      <c r="AW48" s="3"/>
      <c r="AX48" s="3"/>
      <c r="AY48" s="3"/>
    </row>
    <row r="49" spans="1:51" x14ac:dyDescent="0.25">
      <c r="A49" s="3"/>
      <c r="B49" s="63"/>
      <c r="C49" s="63" t="s">
        <v>105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77"/>
      <c r="O49" s="3" t="s">
        <v>105</v>
      </c>
      <c r="P49" s="3"/>
      <c r="Q49" s="3"/>
      <c r="R49" s="3"/>
      <c r="S49" s="3"/>
      <c r="T49" s="3"/>
      <c r="U49" s="79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170" t="s">
        <v>105</v>
      </c>
      <c r="AL49" s="170"/>
      <c r="AM49" s="170"/>
      <c r="AN49" s="170"/>
      <c r="AO49" s="170"/>
      <c r="AP49" s="170"/>
      <c r="AQ49" s="170"/>
      <c r="AR49" s="79"/>
      <c r="AS49" s="3"/>
      <c r="AT49" s="3"/>
      <c r="AU49" s="3"/>
      <c r="AV49" s="3"/>
      <c r="AW49" s="3"/>
      <c r="AX49" s="3"/>
      <c r="AY49" s="3"/>
    </row>
    <row r="50" spans="1:51" x14ac:dyDescent="0.25">
      <c r="A50" s="3"/>
      <c r="B50" s="63"/>
      <c r="C50" s="63" t="s">
        <v>106</v>
      </c>
      <c r="D50" s="3"/>
      <c r="E50" s="3"/>
      <c r="F50" s="3"/>
      <c r="G50" s="3"/>
      <c r="H50" s="3"/>
      <c r="I50" s="3"/>
      <c r="J50" s="3"/>
      <c r="K50" s="3"/>
      <c r="L50" s="3"/>
      <c r="M50" s="56"/>
      <c r="N50" s="77"/>
      <c r="O50" s="170" t="s">
        <v>107</v>
      </c>
      <c r="P50" s="170"/>
      <c r="Q50" s="170"/>
      <c r="R50" s="170"/>
      <c r="S50" s="170"/>
      <c r="T50" s="170"/>
      <c r="U50" s="170"/>
      <c r="V50" s="171"/>
      <c r="W50" s="171"/>
      <c r="X50" s="171"/>
      <c r="Y50" s="171"/>
      <c r="Z50" s="171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170" t="s">
        <v>108</v>
      </c>
      <c r="AL50" s="170"/>
      <c r="AM50" s="170"/>
      <c r="AN50" s="170"/>
      <c r="AO50" s="170"/>
      <c r="AP50" s="170"/>
      <c r="AQ50" s="170"/>
      <c r="AR50" s="79"/>
      <c r="AS50" s="3"/>
      <c r="AT50" s="3"/>
      <c r="AU50" s="3"/>
      <c r="AV50" s="3"/>
      <c r="AW50" s="3"/>
      <c r="AX50" s="3"/>
      <c r="AY50" s="3"/>
    </row>
    <row r="51" spans="1:51" x14ac:dyDescent="0.25">
      <c r="A51" s="3"/>
      <c r="B51" s="63"/>
      <c r="C51" s="63"/>
      <c r="D51" s="3"/>
      <c r="E51" s="3"/>
      <c r="F51" s="3"/>
      <c r="G51" s="3"/>
      <c r="H51" s="3"/>
      <c r="I51" s="3"/>
      <c r="J51" s="3"/>
      <c r="K51" s="3"/>
      <c r="L51" s="3"/>
      <c r="M51" s="3"/>
      <c r="N51" s="77"/>
      <c r="O51" s="3"/>
      <c r="P51" s="3"/>
      <c r="Q51" s="3"/>
      <c r="R51" s="3"/>
      <c r="S51" s="3"/>
      <c r="T51" s="3"/>
      <c r="U51" s="79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77"/>
      <c r="AL51" s="3"/>
      <c r="AM51" s="3"/>
      <c r="AN51" s="3"/>
      <c r="AO51" s="3"/>
      <c r="AP51" s="3"/>
      <c r="AQ51" s="3"/>
      <c r="AR51" s="79"/>
      <c r="AS51" s="3"/>
      <c r="AT51" s="3"/>
      <c r="AU51" s="3"/>
      <c r="AV51" s="3"/>
      <c r="AW51" s="3"/>
      <c r="AX51" s="3"/>
      <c r="AY51" s="3"/>
    </row>
  </sheetData>
  <mergeCells count="12">
    <mergeCell ref="A43:C43"/>
    <mergeCell ref="AK49:AQ49"/>
    <mergeCell ref="O50:U50"/>
    <mergeCell ref="AK50:AQ50"/>
    <mergeCell ref="A5:AY5"/>
    <mergeCell ref="S6:AA6"/>
    <mergeCell ref="A14:A15"/>
    <mergeCell ref="C14:C15"/>
    <mergeCell ref="D14:Z14"/>
    <mergeCell ref="AA14:AW14"/>
    <mergeCell ref="AX14:AX15"/>
    <mergeCell ref="AY14:AY15"/>
  </mergeCells>
  <dataValidations count="1">
    <dataValidation type="list" allowBlank="1" showErrorMessage="1" sqref="B16:B42">
      <formula1>RodzajeZajec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O42"/>
  <sheetViews>
    <sheetView zoomScale="70" zoomScaleNormal="70" workbookViewId="0">
      <selection activeCell="AR40" sqref="AR40"/>
    </sheetView>
  </sheetViews>
  <sheetFormatPr defaultRowHeight="15" x14ac:dyDescent="0.25"/>
  <cols>
    <col min="1" max="1" width="3.7109375" style="57" customWidth="1"/>
    <col min="2" max="2" width="18.5703125" style="61" customWidth="1"/>
    <col min="3" max="3" width="29.5703125" style="61" customWidth="1"/>
    <col min="4" max="4" width="6" customWidth="1"/>
    <col min="5" max="16" width="5" customWidth="1"/>
    <col min="17" max="19" width="6" customWidth="1"/>
    <col min="20" max="21" width="5" customWidth="1"/>
    <col min="22" max="23" width="6" customWidth="1"/>
    <col min="24" max="34" width="5" customWidth="1"/>
    <col min="35" max="37" width="6" customWidth="1"/>
    <col min="38" max="39" width="5" customWidth="1"/>
    <col min="40" max="40" width="7.140625" customWidth="1"/>
    <col min="41" max="41" width="5" customWidth="1"/>
  </cols>
  <sheetData>
    <row r="4" spans="1:41" ht="15.7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.75" x14ac:dyDescent="0.25">
      <c r="A5" s="2"/>
      <c r="B5" s="62"/>
      <c r="C5" s="6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x14ac:dyDescent="0.25">
      <c r="A6" s="58"/>
      <c r="B6" s="63"/>
      <c r="C6" s="6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x14ac:dyDescent="0.25">
      <c r="A7" s="76" t="s">
        <v>1</v>
      </c>
      <c r="B7" s="76"/>
      <c r="C7" s="7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x14ac:dyDescent="0.25">
      <c r="A8" s="76" t="s">
        <v>2</v>
      </c>
      <c r="B8" s="76"/>
      <c r="C8" s="76"/>
      <c r="D8" s="5"/>
      <c r="E8" s="5"/>
      <c r="F8" s="5"/>
      <c r="G8" s="5"/>
      <c r="H8" s="5"/>
      <c r="I8" s="5"/>
      <c r="J8" s="5"/>
      <c r="K8" s="5"/>
      <c r="L8" s="5"/>
      <c r="M8" s="4" t="s">
        <v>3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x14ac:dyDescent="0.25">
      <c r="A9" s="76" t="s">
        <v>4</v>
      </c>
      <c r="B9" s="76"/>
      <c r="C9" s="7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x14ac:dyDescent="0.25">
      <c r="A10" s="76" t="s">
        <v>5</v>
      </c>
      <c r="B10" s="76"/>
      <c r="C10" s="7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x14ac:dyDescent="0.25">
      <c r="A11" s="58"/>
      <c r="B11" s="63"/>
      <c r="C11" s="6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58"/>
      <c r="B12" s="63"/>
      <c r="C12" s="6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5.75" thickBot="1" x14ac:dyDescent="0.3">
      <c r="A13" s="58"/>
      <c r="B13" s="63"/>
      <c r="C13" s="6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.75" thickBot="1" x14ac:dyDescent="0.3">
      <c r="A14" s="6" t="s">
        <v>6</v>
      </c>
      <c r="B14" s="65"/>
      <c r="C14" s="73" t="s">
        <v>7</v>
      </c>
      <c r="D14" s="7" t="s">
        <v>8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 t="s">
        <v>9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8" t="s">
        <v>10</v>
      </c>
      <c r="AO14" s="9" t="s">
        <v>11</v>
      </c>
    </row>
    <row r="15" spans="1:41" ht="246.75" x14ac:dyDescent="0.25">
      <c r="A15" s="6"/>
      <c r="B15" s="66" t="s">
        <v>12</v>
      </c>
      <c r="C15" s="73"/>
      <c r="D15" s="10" t="s">
        <v>13</v>
      </c>
      <c r="E15" s="11" t="s">
        <v>14</v>
      </c>
      <c r="F15" s="12" t="s">
        <v>15</v>
      </c>
      <c r="G15" s="12" t="s">
        <v>16</v>
      </c>
      <c r="H15" s="12" t="s">
        <v>17</v>
      </c>
      <c r="I15" s="12" t="s">
        <v>18</v>
      </c>
      <c r="J15" s="12" t="s">
        <v>19</v>
      </c>
      <c r="K15" s="12" t="s">
        <v>20</v>
      </c>
      <c r="L15" s="12" t="s">
        <v>21</v>
      </c>
      <c r="M15" s="12" t="s">
        <v>22</v>
      </c>
      <c r="N15" s="12" t="s">
        <v>23</v>
      </c>
      <c r="O15" s="12" t="s">
        <v>24</v>
      </c>
      <c r="P15" s="12" t="s">
        <v>25</v>
      </c>
      <c r="Q15" s="12" t="s">
        <v>26</v>
      </c>
      <c r="R15" s="12" t="s">
        <v>27</v>
      </c>
      <c r="S15" s="12" t="s">
        <v>28</v>
      </c>
      <c r="T15" s="12" t="s">
        <v>29</v>
      </c>
      <c r="U15" s="13" t="s">
        <v>30</v>
      </c>
      <c r="V15" s="11" t="s">
        <v>13</v>
      </c>
      <c r="W15" s="11" t="s">
        <v>14</v>
      </c>
      <c r="X15" s="11" t="s">
        <v>15</v>
      </c>
      <c r="Y15" s="11" t="s">
        <v>16</v>
      </c>
      <c r="Z15" s="11" t="s">
        <v>17</v>
      </c>
      <c r="AA15" s="11" t="s">
        <v>18</v>
      </c>
      <c r="AB15" s="11" t="s">
        <v>19</v>
      </c>
      <c r="AC15" s="12" t="s">
        <v>31</v>
      </c>
      <c r="AD15" s="12" t="s">
        <v>21</v>
      </c>
      <c r="AE15" s="12" t="s">
        <v>22</v>
      </c>
      <c r="AF15" s="12" t="s">
        <v>23</v>
      </c>
      <c r="AG15" s="12" t="s">
        <v>24</v>
      </c>
      <c r="AH15" s="12" t="s">
        <v>25</v>
      </c>
      <c r="AI15" s="12" t="s">
        <v>26</v>
      </c>
      <c r="AJ15" s="12" t="s">
        <v>27</v>
      </c>
      <c r="AK15" s="12" t="s">
        <v>28</v>
      </c>
      <c r="AL15" s="12" t="s">
        <v>29</v>
      </c>
      <c r="AM15" s="13" t="s">
        <v>30</v>
      </c>
      <c r="AN15" s="8"/>
      <c r="AO15" s="9"/>
    </row>
    <row r="16" spans="1:41" x14ac:dyDescent="0.25">
      <c r="A16" s="59">
        <v>1</v>
      </c>
      <c r="B16" s="67" t="s">
        <v>32</v>
      </c>
      <c r="C16" s="69" t="s">
        <v>33</v>
      </c>
      <c r="D16" s="15">
        <v>20</v>
      </c>
      <c r="E16" s="16">
        <v>10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v>15</v>
      </c>
      <c r="R16" s="17">
        <f t="shared" ref="R16:R36" si="0">SUM(D16:P16)</f>
        <v>30</v>
      </c>
      <c r="S16" s="17">
        <f t="shared" ref="S16:S36" si="1">SUM(D16:Q16)</f>
        <v>45</v>
      </c>
      <c r="T16" s="18" t="s">
        <v>34</v>
      </c>
      <c r="U16" s="19">
        <v>2</v>
      </c>
      <c r="V16" s="16"/>
      <c r="W16" s="16"/>
      <c r="X16" s="16"/>
      <c r="Y16" s="16"/>
      <c r="Z16" s="16"/>
      <c r="AA16" s="16"/>
      <c r="AB16" s="16"/>
      <c r="AC16" s="16"/>
      <c r="AD16" s="17"/>
      <c r="AE16" s="17"/>
      <c r="AF16" s="17"/>
      <c r="AG16" s="17"/>
      <c r="AH16" s="17"/>
      <c r="AI16" s="17"/>
      <c r="AJ16" s="17">
        <f t="shared" ref="AJ16:AJ36" si="2">SUM(V16:AH16)</f>
        <v>0</v>
      </c>
      <c r="AK16" s="17">
        <f t="shared" ref="AK16:AK36" si="3">SUM(V16:AI16)</f>
        <v>0</v>
      </c>
      <c r="AL16" s="18"/>
      <c r="AM16" s="19"/>
      <c r="AN16" s="20">
        <f>S16+AK16</f>
        <v>45</v>
      </c>
      <c r="AO16" s="20">
        <f>U16+AM16</f>
        <v>2</v>
      </c>
    </row>
    <row r="17" spans="1:41" x14ac:dyDescent="0.25">
      <c r="A17" s="59">
        <v>2</v>
      </c>
      <c r="B17" s="67" t="s">
        <v>32</v>
      </c>
      <c r="C17" s="69" t="s">
        <v>35</v>
      </c>
      <c r="D17" s="15">
        <v>20</v>
      </c>
      <c r="E17" s="16">
        <v>10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25</v>
      </c>
      <c r="R17" s="17">
        <f t="shared" si="0"/>
        <v>30</v>
      </c>
      <c r="S17" s="17">
        <f t="shared" si="1"/>
        <v>55</v>
      </c>
      <c r="T17" s="18" t="s">
        <v>36</v>
      </c>
      <c r="U17" s="19">
        <v>2</v>
      </c>
      <c r="V17" s="16"/>
      <c r="W17" s="16"/>
      <c r="X17" s="16"/>
      <c r="Y17" s="16"/>
      <c r="Z17" s="16"/>
      <c r="AA17" s="16"/>
      <c r="AB17" s="16"/>
      <c r="AC17" s="16"/>
      <c r="AD17" s="17"/>
      <c r="AE17" s="17"/>
      <c r="AF17" s="17"/>
      <c r="AG17" s="17"/>
      <c r="AH17" s="17"/>
      <c r="AI17" s="17"/>
      <c r="AJ17" s="17">
        <f t="shared" si="2"/>
        <v>0</v>
      </c>
      <c r="AK17" s="17">
        <f t="shared" si="3"/>
        <v>0</v>
      </c>
      <c r="AL17" s="18"/>
      <c r="AM17" s="19"/>
      <c r="AN17" s="20">
        <f t="shared" ref="AN17:AN36" si="4">S17+AK17</f>
        <v>55</v>
      </c>
      <c r="AO17" s="20">
        <f t="shared" ref="AO17:AO36" si="5">U17+AM17</f>
        <v>2</v>
      </c>
    </row>
    <row r="18" spans="1:41" x14ac:dyDescent="0.25">
      <c r="A18" s="59">
        <v>3</v>
      </c>
      <c r="B18" s="67" t="s">
        <v>32</v>
      </c>
      <c r="C18" s="74" t="s">
        <v>37</v>
      </c>
      <c r="D18" s="1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>
        <f t="shared" si="0"/>
        <v>0</v>
      </c>
      <c r="S18" s="17">
        <f t="shared" si="1"/>
        <v>0</v>
      </c>
      <c r="T18" s="18"/>
      <c r="U18" s="19"/>
      <c r="V18" s="16">
        <v>20</v>
      </c>
      <c r="W18" s="16">
        <v>15</v>
      </c>
      <c r="X18" s="16"/>
      <c r="Y18" s="16"/>
      <c r="Z18" s="16"/>
      <c r="AA18" s="16"/>
      <c r="AB18" s="16"/>
      <c r="AC18" s="16"/>
      <c r="AD18" s="17"/>
      <c r="AE18" s="17"/>
      <c r="AF18" s="17"/>
      <c r="AG18" s="17"/>
      <c r="AH18" s="17"/>
      <c r="AI18" s="17">
        <v>30</v>
      </c>
      <c r="AJ18" s="17">
        <f t="shared" si="2"/>
        <v>35</v>
      </c>
      <c r="AK18" s="17">
        <f t="shared" si="3"/>
        <v>65</v>
      </c>
      <c r="AL18" s="18" t="s">
        <v>38</v>
      </c>
      <c r="AM18" s="19">
        <v>3</v>
      </c>
      <c r="AN18" s="20">
        <f t="shared" si="4"/>
        <v>65</v>
      </c>
      <c r="AO18" s="20">
        <f t="shared" si="5"/>
        <v>3</v>
      </c>
    </row>
    <row r="19" spans="1:41" ht="15.75" x14ac:dyDescent="0.25">
      <c r="A19" s="59">
        <v>4</v>
      </c>
      <c r="B19" s="67" t="s">
        <v>32</v>
      </c>
      <c r="C19" s="69" t="s">
        <v>39</v>
      </c>
      <c r="D19" s="21">
        <v>20</v>
      </c>
      <c r="E19" s="21"/>
      <c r="F19" s="17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2">
        <v>30</v>
      </c>
      <c r="R19" s="17">
        <f t="shared" si="0"/>
        <v>35</v>
      </c>
      <c r="S19" s="17">
        <f t="shared" si="1"/>
        <v>65</v>
      </c>
      <c r="T19" s="18" t="s">
        <v>38</v>
      </c>
      <c r="U19" s="19">
        <v>2</v>
      </c>
      <c r="V19" s="16"/>
      <c r="W19" s="16"/>
      <c r="X19" s="16"/>
      <c r="Y19" s="16"/>
      <c r="Z19" s="16"/>
      <c r="AA19" s="16"/>
      <c r="AB19" s="16"/>
      <c r="AC19" s="16"/>
      <c r="AD19" s="17"/>
      <c r="AE19" s="17"/>
      <c r="AF19" s="17"/>
      <c r="AG19" s="17"/>
      <c r="AH19" s="17"/>
      <c r="AI19" s="17"/>
      <c r="AJ19" s="17">
        <f t="shared" si="2"/>
        <v>0</v>
      </c>
      <c r="AK19" s="17">
        <f t="shared" si="3"/>
        <v>0</v>
      </c>
      <c r="AL19" s="18"/>
      <c r="AM19" s="19"/>
      <c r="AN19" s="20">
        <f t="shared" si="4"/>
        <v>65</v>
      </c>
      <c r="AO19" s="20">
        <f t="shared" si="5"/>
        <v>2</v>
      </c>
    </row>
    <row r="20" spans="1:41" ht="30" x14ac:dyDescent="0.25">
      <c r="A20" s="59">
        <v>5</v>
      </c>
      <c r="B20" s="67" t="s">
        <v>32</v>
      </c>
      <c r="C20" s="69" t="s">
        <v>40</v>
      </c>
      <c r="D20" s="21">
        <v>20</v>
      </c>
      <c r="E20" s="21">
        <v>15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2">
        <v>30</v>
      </c>
      <c r="R20" s="17">
        <f t="shared" si="0"/>
        <v>35</v>
      </c>
      <c r="S20" s="17">
        <f t="shared" si="1"/>
        <v>65</v>
      </c>
      <c r="T20" s="18" t="s">
        <v>38</v>
      </c>
      <c r="U20" s="19">
        <v>2</v>
      </c>
      <c r="V20" s="16"/>
      <c r="W20" s="16"/>
      <c r="X20" s="16"/>
      <c r="Y20" s="16"/>
      <c r="Z20" s="16"/>
      <c r="AA20" s="16"/>
      <c r="AB20" s="16"/>
      <c r="AC20" s="16"/>
      <c r="AD20" s="17"/>
      <c r="AE20" s="17"/>
      <c r="AF20" s="17"/>
      <c r="AG20" s="17"/>
      <c r="AH20" s="17"/>
      <c r="AI20" s="17"/>
      <c r="AJ20" s="17">
        <f t="shared" si="2"/>
        <v>0</v>
      </c>
      <c r="AK20" s="17">
        <f t="shared" si="3"/>
        <v>0</v>
      </c>
      <c r="AL20" s="18"/>
      <c r="AM20" s="19"/>
      <c r="AN20" s="20">
        <f t="shared" si="4"/>
        <v>65</v>
      </c>
      <c r="AO20" s="20">
        <f t="shared" si="5"/>
        <v>2</v>
      </c>
    </row>
    <row r="21" spans="1:41" ht="30" x14ac:dyDescent="0.25">
      <c r="A21" s="59">
        <v>6</v>
      </c>
      <c r="B21" s="67" t="s">
        <v>32</v>
      </c>
      <c r="C21" s="69" t="s">
        <v>41</v>
      </c>
      <c r="D21" s="21">
        <v>20</v>
      </c>
      <c r="E21" s="21">
        <v>20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2">
        <v>25</v>
      </c>
      <c r="R21" s="17">
        <f t="shared" si="0"/>
        <v>40</v>
      </c>
      <c r="S21" s="17">
        <f t="shared" si="1"/>
        <v>65</v>
      </c>
      <c r="T21" s="18" t="s">
        <v>38</v>
      </c>
      <c r="U21" s="19">
        <v>2</v>
      </c>
      <c r="V21" s="16"/>
      <c r="W21" s="16"/>
      <c r="X21" s="16"/>
      <c r="Y21" s="16"/>
      <c r="Z21" s="16"/>
      <c r="AA21" s="16"/>
      <c r="AB21" s="16"/>
      <c r="AC21" s="16"/>
      <c r="AD21" s="17"/>
      <c r="AE21" s="17"/>
      <c r="AF21" s="17"/>
      <c r="AG21" s="17"/>
      <c r="AH21" s="17"/>
      <c r="AI21" s="17"/>
      <c r="AJ21" s="17">
        <f t="shared" si="2"/>
        <v>0</v>
      </c>
      <c r="AK21" s="17">
        <f t="shared" si="3"/>
        <v>0</v>
      </c>
      <c r="AL21" s="18"/>
      <c r="AM21" s="19"/>
      <c r="AN21" s="20">
        <f t="shared" si="4"/>
        <v>65</v>
      </c>
      <c r="AO21" s="20">
        <f t="shared" si="5"/>
        <v>2</v>
      </c>
    </row>
    <row r="22" spans="1:41" ht="30" x14ac:dyDescent="0.25">
      <c r="A22" s="59">
        <v>7</v>
      </c>
      <c r="B22" s="67" t="s">
        <v>32</v>
      </c>
      <c r="C22" s="69" t="s">
        <v>42</v>
      </c>
      <c r="D22" s="21">
        <v>20</v>
      </c>
      <c r="E22" s="21">
        <v>10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2">
        <v>35</v>
      </c>
      <c r="R22" s="17">
        <f t="shared" si="0"/>
        <v>30</v>
      </c>
      <c r="S22" s="17">
        <f t="shared" si="1"/>
        <v>65</v>
      </c>
      <c r="T22" s="18" t="s">
        <v>43</v>
      </c>
      <c r="U22" s="19">
        <v>2</v>
      </c>
      <c r="V22" s="16"/>
      <c r="W22" s="16"/>
      <c r="X22" s="16"/>
      <c r="Y22" s="16"/>
      <c r="Z22" s="16"/>
      <c r="AA22" s="16"/>
      <c r="AB22" s="16"/>
      <c r="AC22" s="16"/>
      <c r="AD22" s="17"/>
      <c r="AE22" s="17"/>
      <c r="AF22" s="17"/>
      <c r="AG22" s="17"/>
      <c r="AH22" s="17"/>
      <c r="AI22" s="17"/>
      <c r="AJ22" s="17">
        <f t="shared" si="2"/>
        <v>0</v>
      </c>
      <c r="AK22" s="17">
        <f t="shared" si="3"/>
        <v>0</v>
      </c>
      <c r="AL22" s="18"/>
      <c r="AM22" s="19"/>
      <c r="AN22" s="20">
        <f t="shared" si="4"/>
        <v>65</v>
      </c>
      <c r="AO22" s="20">
        <f t="shared" si="5"/>
        <v>2</v>
      </c>
    </row>
    <row r="23" spans="1:41" ht="30" x14ac:dyDescent="0.25">
      <c r="A23" s="59">
        <v>8</v>
      </c>
      <c r="B23" s="67" t="s">
        <v>32</v>
      </c>
      <c r="C23" s="69" t="s">
        <v>44</v>
      </c>
      <c r="D23" s="21">
        <v>15</v>
      </c>
      <c r="E23" s="21">
        <v>15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2">
        <v>30</v>
      </c>
      <c r="R23" s="17">
        <f t="shared" si="0"/>
        <v>30</v>
      </c>
      <c r="S23" s="17">
        <f t="shared" si="1"/>
        <v>60</v>
      </c>
      <c r="T23" s="18" t="s">
        <v>38</v>
      </c>
      <c r="U23" s="19">
        <v>2</v>
      </c>
      <c r="V23" s="16"/>
      <c r="W23" s="16"/>
      <c r="X23" s="16"/>
      <c r="Y23" s="16"/>
      <c r="Z23" s="16"/>
      <c r="AA23" s="16"/>
      <c r="AB23" s="16"/>
      <c r="AC23" s="16"/>
      <c r="AD23" s="17"/>
      <c r="AE23" s="17"/>
      <c r="AF23" s="17"/>
      <c r="AG23" s="17"/>
      <c r="AH23" s="17"/>
      <c r="AI23" s="17"/>
      <c r="AJ23" s="17">
        <f t="shared" si="2"/>
        <v>0</v>
      </c>
      <c r="AK23" s="17">
        <f t="shared" si="3"/>
        <v>0</v>
      </c>
      <c r="AL23" s="18"/>
      <c r="AM23" s="19"/>
      <c r="AN23" s="20">
        <f t="shared" si="4"/>
        <v>60</v>
      </c>
      <c r="AO23" s="20">
        <f t="shared" si="5"/>
        <v>2</v>
      </c>
    </row>
    <row r="24" spans="1:41" ht="15.75" x14ac:dyDescent="0.25">
      <c r="A24" s="59">
        <v>9</v>
      </c>
      <c r="B24" s="67" t="s">
        <v>32</v>
      </c>
      <c r="C24" s="69" t="s">
        <v>45</v>
      </c>
      <c r="D24" s="21">
        <v>20</v>
      </c>
      <c r="E24" s="21">
        <v>15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2">
        <v>30</v>
      </c>
      <c r="R24" s="17">
        <f t="shared" si="0"/>
        <v>35</v>
      </c>
      <c r="S24" s="17">
        <f t="shared" si="1"/>
        <v>65</v>
      </c>
      <c r="T24" s="18" t="s">
        <v>38</v>
      </c>
      <c r="U24" s="19">
        <v>2</v>
      </c>
      <c r="V24" s="16"/>
      <c r="W24" s="16"/>
      <c r="X24" s="16"/>
      <c r="Y24" s="16"/>
      <c r="Z24" s="16"/>
      <c r="AA24" s="16"/>
      <c r="AB24" s="16"/>
      <c r="AC24" s="16"/>
      <c r="AD24" s="17"/>
      <c r="AE24" s="17"/>
      <c r="AF24" s="17"/>
      <c r="AG24" s="17"/>
      <c r="AH24" s="17"/>
      <c r="AI24" s="17"/>
      <c r="AJ24" s="17">
        <f t="shared" si="2"/>
        <v>0</v>
      </c>
      <c r="AK24" s="17">
        <f t="shared" si="3"/>
        <v>0</v>
      </c>
      <c r="AL24" s="18"/>
      <c r="AM24" s="19"/>
      <c r="AN24" s="20">
        <f t="shared" si="4"/>
        <v>65</v>
      </c>
      <c r="AO24" s="20">
        <f t="shared" si="5"/>
        <v>2</v>
      </c>
    </row>
    <row r="25" spans="1:41" ht="30" x14ac:dyDescent="0.25">
      <c r="A25" s="59">
        <v>10</v>
      </c>
      <c r="B25" s="67" t="s">
        <v>32</v>
      </c>
      <c r="C25" s="70" t="s">
        <v>46</v>
      </c>
      <c r="D25" s="21">
        <v>20</v>
      </c>
      <c r="E25" s="21">
        <v>20</v>
      </c>
      <c r="F25" s="23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2">
        <v>25</v>
      </c>
      <c r="R25" s="17">
        <f t="shared" si="0"/>
        <v>40</v>
      </c>
      <c r="S25" s="17">
        <f t="shared" si="1"/>
        <v>65</v>
      </c>
      <c r="T25" s="18" t="s">
        <v>38</v>
      </c>
      <c r="U25" s="19">
        <v>2</v>
      </c>
      <c r="V25" s="16"/>
      <c r="W25" s="16"/>
      <c r="X25" s="16"/>
      <c r="Y25" s="16"/>
      <c r="Z25" s="16"/>
      <c r="AA25" s="16"/>
      <c r="AB25" s="16"/>
      <c r="AC25" s="16"/>
      <c r="AD25" s="17"/>
      <c r="AE25" s="17"/>
      <c r="AF25" s="17"/>
      <c r="AG25" s="17"/>
      <c r="AH25" s="17"/>
      <c r="AI25" s="17"/>
      <c r="AJ25" s="17">
        <f t="shared" si="2"/>
        <v>0</v>
      </c>
      <c r="AK25" s="17">
        <f t="shared" si="3"/>
        <v>0</v>
      </c>
      <c r="AL25" s="18"/>
      <c r="AM25" s="19"/>
      <c r="AN25" s="20">
        <f t="shared" si="4"/>
        <v>65</v>
      </c>
      <c r="AO25" s="20">
        <f t="shared" si="5"/>
        <v>2</v>
      </c>
    </row>
    <row r="26" spans="1:41" ht="15.75" x14ac:dyDescent="0.25">
      <c r="A26" s="59">
        <v>13</v>
      </c>
      <c r="B26" s="67" t="s">
        <v>32</v>
      </c>
      <c r="C26" s="69" t="s">
        <v>47</v>
      </c>
      <c r="D26" s="22"/>
      <c r="E26" s="22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9"/>
      <c r="V26" s="24">
        <v>15</v>
      </c>
      <c r="W26" s="25">
        <v>15</v>
      </c>
      <c r="X26" s="16"/>
      <c r="Y26" s="16"/>
      <c r="Z26" s="16"/>
      <c r="AA26" s="16"/>
      <c r="AB26" s="16"/>
      <c r="AC26" s="16"/>
      <c r="AD26" s="17"/>
      <c r="AE26" s="17"/>
      <c r="AF26" s="17"/>
      <c r="AG26" s="17"/>
      <c r="AH26" s="17"/>
      <c r="AI26" s="17">
        <v>45</v>
      </c>
      <c r="AJ26" s="17">
        <f t="shared" si="2"/>
        <v>30</v>
      </c>
      <c r="AK26" s="17">
        <f t="shared" si="3"/>
        <v>75</v>
      </c>
      <c r="AL26" s="18" t="s">
        <v>43</v>
      </c>
      <c r="AM26" s="19">
        <v>3</v>
      </c>
      <c r="AN26" s="20">
        <f t="shared" si="4"/>
        <v>75</v>
      </c>
      <c r="AO26" s="20">
        <f t="shared" si="5"/>
        <v>3</v>
      </c>
    </row>
    <row r="27" spans="1:41" ht="15.75" x14ac:dyDescent="0.25">
      <c r="A27" s="59">
        <v>15</v>
      </c>
      <c r="B27" s="67" t="s">
        <v>32</v>
      </c>
      <c r="C27" s="69" t="s">
        <v>48</v>
      </c>
      <c r="D27" s="22"/>
      <c r="E27" s="22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9"/>
      <c r="V27" s="24">
        <v>15</v>
      </c>
      <c r="W27" s="25">
        <v>15</v>
      </c>
      <c r="X27" s="16"/>
      <c r="Y27" s="16"/>
      <c r="Z27" s="16"/>
      <c r="AA27" s="16"/>
      <c r="AB27" s="16"/>
      <c r="AC27" s="16"/>
      <c r="AD27" s="17"/>
      <c r="AE27" s="17"/>
      <c r="AF27" s="17"/>
      <c r="AG27" s="17"/>
      <c r="AH27" s="17"/>
      <c r="AI27" s="17">
        <v>35</v>
      </c>
      <c r="AJ27" s="17">
        <f t="shared" si="2"/>
        <v>30</v>
      </c>
      <c r="AK27" s="17">
        <f t="shared" si="3"/>
        <v>65</v>
      </c>
      <c r="AL27" s="18" t="s">
        <v>38</v>
      </c>
      <c r="AM27" s="19">
        <v>3</v>
      </c>
      <c r="AN27" s="20">
        <f t="shared" si="4"/>
        <v>65</v>
      </c>
      <c r="AO27" s="20">
        <f t="shared" si="5"/>
        <v>3</v>
      </c>
    </row>
    <row r="28" spans="1:41" ht="30" x14ac:dyDescent="0.25">
      <c r="A28" s="59">
        <v>16</v>
      </c>
      <c r="B28" s="67" t="s">
        <v>49</v>
      </c>
      <c r="C28" s="70" t="s">
        <v>50</v>
      </c>
      <c r="D28" s="26"/>
      <c r="E28" s="26"/>
      <c r="F28" s="17">
        <v>30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>
        <v>25</v>
      </c>
      <c r="R28" s="17">
        <f t="shared" si="0"/>
        <v>30</v>
      </c>
      <c r="S28" s="17">
        <f t="shared" si="1"/>
        <v>55</v>
      </c>
      <c r="T28" s="18" t="s">
        <v>38</v>
      </c>
      <c r="U28" s="19">
        <v>2</v>
      </c>
      <c r="V28" s="16"/>
      <c r="W28" s="16"/>
      <c r="X28" s="16"/>
      <c r="Y28" s="16"/>
      <c r="Z28" s="16"/>
      <c r="AA28" s="16"/>
      <c r="AB28" s="16"/>
      <c r="AC28" s="16"/>
      <c r="AD28" s="17"/>
      <c r="AE28" s="17"/>
      <c r="AF28" s="17"/>
      <c r="AG28" s="17"/>
      <c r="AH28" s="17"/>
      <c r="AI28" s="17"/>
      <c r="AJ28" s="17">
        <f t="shared" si="2"/>
        <v>0</v>
      </c>
      <c r="AK28" s="17">
        <f t="shared" si="3"/>
        <v>0</v>
      </c>
      <c r="AL28" s="18"/>
      <c r="AM28" s="19"/>
      <c r="AN28" s="20">
        <f t="shared" si="4"/>
        <v>55</v>
      </c>
      <c r="AO28" s="20">
        <f t="shared" si="5"/>
        <v>2</v>
      </c>
    </row>
    <row r="29" spans="1:41" ht="45" x14ac:dyDescent="0.25">
      <c r="A29" s="59">
        <v>19</v>
      </c>
      <c r="B29" s="67" t="s">
        <v>49</v>
      </c>
      <c r="C29" s="70" t="s">
        <v>51</v>
      </c>
      <c r="D29" s="26">
        <v>15</v>
      </c>
      <c r="E29" s="26">
        <v>10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>
        <v>25</v>
      </c>
      <c r="R29" s="17">
        <f t="shared" si="0"/>
        <v>25</v>
      </c>
      <c r="S29" s="17">
        <f t="shared" si="1"/>
        <v>50</v>
      </c>
      <c r="T29" s="18" t="s">
        <v>52</v>
      </c>
      <c r="U29" s="19">
        <v>2</v>
      </c>
      <c r="V29" s="16"/>
      <c r="W29" s="16"/>
      <c r="X29" s="16"/>
      <c r="Y29" s="16"/>
      <c r="Z29" s="16"/>
      <c r="AA29" s="16"/>
      <c r="AB29" s="16"/>
      <c r="AC29" s="16"/>
      <c r="AD29" s="17"/>
      <c r="AE29" s="17"/>
      <c r="AF29" s="17"/>
      <c r="AG29" s="17"/>
      <c r="AH29" s="17"/>
      <c r="AI29" s="17"/>
      <c r="AJ29" s="17">
        <f t="shared" si="2"/>
        <v>0</v>
      </c>
      <c r="AK29" s="17">
        <f t="shared" si="3"/>
        <v>0</v>
      </c>
      <c r="AL29" s="18"/>
      <c r="AM29" s="19"/>
      <c r="AN29" s="20">
        <f t="shared" si="4"/>
        <v>50</v>
      </c>
      <c r="AO29" s="20">
        <f t="shared" si="5"/>
        <v>2</v>
      </c>
    </row>
    <row r="30" spans="1:41" ht="45" x14ac:dyDescent="0.25">
      <c r="A30" s="59">
        <v>20</v>
      </c>
      <c r="B30" s="67" t="s">
        <v>49</v>
      </c>
      <c r="C30" s="70" t="s">
        <v>53</v>
      </c>
      <c r="D30" s="26">
        <v>15</v>
      </c>
      <c r="E30" s="26">
        <v>10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>
        <v>25</v>
      </c>
      <c r="R30" s="17">
        <f t="shared" si="0"/>
        <v>25</v>
      </c>
      <c r="S30" s="17">
        <f t="shared" si="1"/>
        <v>50</v>
      </c>
      <c r="T30" s="18" t="s">
        <v>52</v>
      </c>
      <c r="U30" s="19">
        <v>2</v>
      </c>
      <c r="V30" s="16"/>
      <c r="W30" s="16"/>
      <c r="X30" s="16"/>
      <c r="Y30" s="16"/>
      <c r="Z30" s="16"/>
      <c r="AA30" s="16"/>
      <c r="AB30" s="16"/>
      <c r="AC30" s="16"/>
      <c r="AD30" s="17"/>
      <c r="AE30" s="17"/>
      <c r="AF30" s="17"/>
      <c r="AG30" s="17"/>
      <c r="AH30" s="17"/>
      <c r="AI30" s="17"/>
      <c r="AJ30" s="17">
        <f t="shared" si="2"/>
        <v>0</v>
      </c>
      <c r="AK30" s="17">
        <f t="shared" si="3"/>
        <v>0</v>
      </c>
      <c r="AL30" s="18"/>
      <c r="AM30" s="19"/>
      <c r="AN30" s="20">
        <f t="shared" si="4"/>
        <v>50</v>
      </c>
      <c r="AO30" s="20">
        <f t="shared" si="5"/>
        <v>2</v>
      </c>
    </row>
    <row r="31" spans="1:41" ht="45" x14ac:dyDescent="0.25">
      <c r="A31" s="59">
        <v>21</v>
      </c>
      <c r="B31" s="67" t="s">
        <v>49</v>
      </c>
      <c r="C31" s="70" t="s">
        <v>54</v>
      </c>
      <c r="D31" s="26"/>
      <c r="E31" s="2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  <c r="U31" s="19"/>
      <c r="V31" s="16">
        <v>10</v>
      </c>
      <c r="W31" s="16">
        <v>15</v>
      </c>
      <c r="X31" s="16"/>
      <c r="Y31" s="16"/>
      <c r="Z31" s="16"/>
      <c r="AA31" s="16"/>
      <c r="AB31" s="16"/>
      <c r="AC31" s="16"/>
      <c r="AD31" s="17"/>
      <c r="AE31" s="17"/>
      <c r="AF31" s="17"/>
      <c r="AG31" s="17"/>
      <c r="AH31" s="17"/>
      <c r="AI31" s="17">
        <v>35</v>
      </c>
      <c r="AJ31" s="17">
        <f t="shared" si="2"/>
        <v>25</v>
      </c>
      <c r="AK31" s="17">
        <f t="shared" si="3"/>
        <v>60</v>
      </c>
      <c r="AL31" s="18" t="s">
        <v>55</v>
      </c>
      <c r="AM31" s="19">
        <v>3</v>
      </c>
      <c r="AN31" s="20">
        <f t="shared" si="4"/>
        <v>60</v>
      </c>
      <c r="AO31" s="20">
        <f t="shared" si="5"/>
        <v>3</v>
      </c>
    </row>
    <row r="32" spans="1:41" ht="60" x14ac:dyDescent="0.25">
      <c r="A32" s="59"/>
      <c r="B32" s="67"/>
      <c r="C32" s="71" t="s">
        <v>56</v>
      </c>
      <c r="D32" s="27"/>
      <c r="E32" s="26"/>
      <c r="F32" s="16"/>
      <c r="G32" s="16"/>
      <c r="H32" s="16"/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7"/>
      <c r="T32" s="18"/>
      <c r="U32" s="19"/>
      <c r="V32" s="16">
        <v>15</v>
      </c>
      <c r="W32" s="16">
        <v>15</v>
      </c>
      <c r="X32" s="16"/>
      <c r="Y32" s="16"/>
      <c r="Z32" s="16"/>
      <c r="AA32" s="16"/>
      <c r="AB32" s="16"/>
      <c r="AC32" s="16"/>
      <c r="AD32" s="17"/>
      <c r="AE32" s="17"/>
      <c r="AF32" s="17"/>
      <c r="AG32" s="17"/>
      <c r="AH32" s="17"/>
      <c r="AI32" s="17">
        <v>15</v>
      </c>
      <c r="AJ32" s="17">
        <f>SUM(V32:AH32)</f>
        <v>30</v>
      </c>
      <c r="AK32" s="17">
        <f>SUM(V32:AI32)</f>
        <v>45</v>
      </c>
      <c r="AL32" s="18" t="s">
        <v>52</v>
      </c>
      <c r="AM32" s="19">
        <v>2</v>
      </c>
      <c r="AN32" s="20">
        <f>S32+AK32</f>
        <v>45</v>
      </c>
      <c r="AO32" s="20">
        <f>U32+AM32</f>
        <v>2</v>
      </c>
    </row>
    <row r="33" spans="1:41" ht="30" x14ac:dyDescent="0.25">
      <c r="A33" s="59">
        <v>23</v>
      </c>
      <c r="B33" s="67" t="s">
        <v>57</v>
      </c>
      <c r="C33" s="72" t="s">
        <v>58</v>
      </c>
      <c r="D33" s="28">
        <v>30</v>
      </c>
      <c r="E33" s="22">
        <v>30</v>
      </c>
      <c r="F33" s="16"/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22">
        <v>25</v>
      </c>
      <c r="R33" s="17">
        <f t="shared" si="0"/>
        <v>60</v>
      </c>
      <c r="S33" s="17">
        <f t="shared" si="1"/>
        <v>85</v>
      </c>
      <c r="T33" s="18" t="s">
        <v>59</v>
      </c>
      <c r="U33" s="19">
        <v>3</v>
      </c>
      <c r="V33" s="16"/>
      <c r="W33" s="16"/>
      <c r="X33" s="16"/>
      <c r="Y33" s="16"/>
      <c r="Z33" s="16"/>
      <c r="AA33" s="16"/>
      <c r="AB33" s="16"/>
      <c r="AC33" s="16"/>
      <c r="AD33" s="17"/>
      <c r="AE33" s="17"/>
      <c r="AF33" s="17"/>
      <c r="AG33" s="17"/>
      <c r="AH33" s="17"/>
      <c r="AI33" s="17"/>
      <c r="AJ33" s="17"/>
      <c r="AK33" s="17"/>
      <c r="AL33" s="18"/>
      <c r="AM33" s="19"/>
      <c r="AN33" s="20">
        <f>S33+AK33</f>
        <v>85</v>
      </c>
      <c r="AO33" s="20">
        <f>U33+AM33</f>
        <v>3</v>
      </c>
    </row>
    <row r="34" spans="1:41" ht="45" x14ac:dyDescent="0.25">
      <c r="A34" s="59">
        <v>24</v>
      </c>
      <c r="B34" s="67" t="s">
        <v>57</v>
      </c>
      <c r="C34" s="69" t="s">
        <v>60</v>
      </c>
      <c r="D34" s="28">
        <v>30</v>
      </c>
      <c r="E34" s="22">
        <v>30</v>
      </c>
      <c r="F34" s="16"/>
      <c r="G34" s="16"/>
      <c r="H34" s="16"/>
      <c r="I34" s="16"/>
      <c r="J34" s="16"/>
      <c r="K34" s="16"/>
      <c r="L34" s="17"/>
      <c r="M34" s="17"/>
      <c r="N34" s="17"/>
      <c r="O34" s="17"/>
      <c r="P34" s="17"/>
      <c r="Q34" s="22">
        <v>25</v>
      </c>
      <c r="R34" s="17">
        <f t="shared" si="0"/>
        <v>60</v>
      </c>
      <c r="S34" s="17">
        <f t="shared" si="1"/>
        <v>85</v>
      </c>
      <c r="T34" s="18" t="s">
        <v>59</v>
      </c>
      <c r="U34" s="19">
        <v>3</v>
      </c>
      <c r="V34" s="16"/>
      <c r="W34" s="16"/>
      <c r="X34" s="16"/>
      <c r="Y34" s="16"/>
      <c r="Z34" s="16"/>
      <c r="AA34" s="16"/>
      <c r="AB34" s="16"/>
      <c r="AC34" s="16"/>
      <c r="AD34" s="17"/>
      <c r="AE34" s="17"/>
      <c r="AF34" s="17"/>
      <c r="AG34" s="17"/>
      <c r="AH34" s="17"/>
      <c r="AI34" s="17"/>
      <c r="AJ34" s="17"/>
      <c r="AK34" s="17"/>
      <c r="AL34" s="18"/>
      <c r="AM34" s="19"/>
      <c r="AN34" s="20">
        <f>S34+AK34</f>
        <v>85</v>
      </c>
      <c r="AO34" s="20">
        <f>U34+AM34</f>
        <v>3</v>
      </c>
    </row>
    <row r="35" spans="1:41" ht="45" x14ac:dyDescent="0.25">
      <c r="A35" s="60"/>
      <c r="B35" s="68"/>
      <c r="C35" s="69" t="s">
        <v>60</v>
      </c>
      <c r="D35" s="29"/>
      <c r="E35" s="29"/>
      <c r="F35" s="30"/>
      <c r="G35" s="30"/>
      <c r="H35" s="30"/>
      <c r="I35" s="30"/>
      <c r="J35" s="30"/>
      <c r="K35" s="30"/>
      <c r="L35" s="31"/>
      <c r="M35" s="31"/>
      <c r="N35" s="31"/>
      <c r="O35" s="31"/>
      <c r="P35" s="31"/>
      <c r="Q35" s="32"/>
      <c r="R35" s="31"/>
      <c r="S35" s="31"/>
      <c r="T35" s="33"/>
      <c r="U35" s="34"/>
      <c r="V35" s="30">
        <v>30</v>
      </c>
      <c r="W35" s="30">
        <v>30</v>
      </c>
      <c r="X35" s="30"/>
      <c r="Y35" s="30"/>
      <c r="Z35" s="30"/>
      <c r="AA35" s="30"/>
      <c r="AB35" s="30"/>
      <c r="AC35" s="30"/>
      <c r="AD35" s="31"/>
      <c r="AE35" s="31"/>
      <c r="AF35" s="31"/>
      <c r="AG35" s="31"/>
      <c r="AH35" s="31"/>
      <c r="AI35" s="31">
        <v>25</v>
      </c>
      <c r="AJ35" s="17">
        <f>SUM(V35:AH35)</f>
        <v>60</v>
      </c>
      <c r="AK35" s="17">
        <f>SUM(V35:AI35)</f>
        <v>85</v>
      </c>
      <c r="AL35" s="33" t="s">
        <v>59</v>
      </c>
      <c r="AM35" s="34">
        <v>3</v>
      </c>
      <c r="AN35" s="20">
        <f>S35+AK35</f>
        <v>85</v>
      </c>
      <c r="AO35" s="20">
        <f>U35+AM35</f>
        <v>3</v>
      </c>
    </row>
    <row r="36" spans="1:41" ht="30.75" thickBot="1" x14ac:dyDescent="0.3">
      <c r="A36" s="60">
        <v>25</v>
      </c>
      <c r="B36" s="68" t="s">
        <v>57</v>
      </c>
      <c r="C36" s="72" t="s">
        <v>61</v>
      </c>
      <c r="D36" s="30"/>
      <c r="E36" s="30">
        <v>3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>
        <v>35</v>
      </c>
      <c r="R36" s="31">
        <f t="shared" si="0"/>
        <v>3</v>
      </c>
      <c r="S36" s="31">
        <f t="shared" si="1"/>
        <v>38</v>
      </c>
      <c r="T36" s="33" t="s">
        <v>59</v>
      </c>
      <c r="U36" s="34">
        <v>3</v>
      </c>
      <c r="V36" s="30"/>
      <c r="W36" s="30">
        <v>5</v>
      </c>
      <c r="X36" s="30"/>
      <c r="Y36" s="30"/>
      <c r="Z36" s="30"/>
      <c r="AA36" s="30"/>
      <c r="AB36" s="30"/>
      <c r="AC36" s="30"/>
      <c r="AD36" s="31"/>
      <c r="AE36" s="31"/>
      <c r="AF36" s="31"/>
      <c r="AG36" s="31"/>
      <c r="AH36" s="31"/>
      <c r="AI36" s="31">
        <v>250</v>
      </c>
      <c r="AJ36" s="31">
        <f t="shared" si="2"/>
        <v>5</v>
      </c>
      <c r="AK36" s="31">
        <f t="shared" si="3"/>
        <v>255</v>
      </c>
      <c r="AL36" s="33" t="s">
        <v>59</v>
      </c>
      <c r="AM36" s="34">
        <v>10</v>
      </c>
      <c r="AN36" s="35">
        <f t="shared" si="4"/>
        <v>293</v>
      </c>
      <c r="AO36" s="35">
        <f t="shared" si="5"/>
        <v>13</v>
      </c>
    </row>
    <row r="37" spans="1:41" ht="15.75" thickBot="1" x14ac:dyDescent="0.3">
      <c r="A37" s="36" t="s">
        <v>62</v>
      </c>
      <c r="B37" s="36"/>
      <c r="C37" s="36"/>
      <c r="D37" s="37">
        <f t="shared" ref="D37:S37" si="6">SUM(D16:D36)</f>
        <v>265</v>
      </c>
      <c r="E37" s="38">
        <f t="shared" si="6"/>
        <v>198</v>
      </c>
      <c r="F37" s="39">
        <f t="shared" si="6"/>
        <v>45</v>
      </c>
      <c r="G37" s="39">
        <f t="shared" si="6"/>
        <v>0</v>
      </c>
      <c r="H37" s="39">
        <f t="shared" si="6"/>
        <v>0</v>
      </c>
      <c r="I37" s="37">
        <f t="shared" si="6"/>
        <v>0</v>
      </c>
      <c r="J37" s="37">
        <f t="shared" si="6"/>
        <v>0</v>
      </c>
      <c r="K37" s="37">
        <f t="shared" si="6"/>
        <v>0</v>
      </c>
      <c r="L37" s="39">
        <f t="shared" si="6"/>
        <v>0</v>
      </c>
      <c r="M37" s="37">
        <f t="shared" si="6"/>
        <v>0</v>
      </c>
      <c r="N37" s="37">
        <f t="shared" si="6"/>
        <v>0</v>
      </c>
      <c r="O37" s="37">
        <f t="shared" si="6"/>
        <v>0</v>
      </c>
      <c r="P37" s="37">
        <f t="shared" si="6"/>
        <v>0</v>
      </c>
      <c r="Q37" s="39">
        <f t="shared" si="6"/>
        <v>405</v>
      </c>
      <c r="R37" s="39">
        <f t="shared" si="6"/>
        <v>508</v>
      </c>
      <c r="S37" s="39">
        <f t="shared" si="6"/>
        <v>913</v>
      </c>
      <c r="T37" s="39"/>
      <c r="U37" s="37">
        <f t="shared" ref="U37:AK37" si="7">SUM(U16:U36)</f>
        <v>33</v>
      </c>
      <c r="V37" s="37">
        <f t="shared" si="7"/>
        <v>105</v>
      </c>
      <c r="W37" s="37">
        <f t="shared" si="7"/>
        <v>110</v>
      </c>
      <c r="X37" s="39">
        <f t="shared" si="7"/>
        <v>0</v>
      </c>
      <c r="Y37" s="39">
        <f t="shared" si="7"/>
        <v>0</v>
      </c>
      <c r="Z37" s="39">
        <f t="shared" si="7"/>
        <v>0</v>
      </c>
      <c r="AA37" s="37">
        <f t="shared" si="7"/>
        <v>0</v>
      </c>
      <c r="AB37" s="39">
        <f t="shared" si="7"/>
        <v>0</v>
      </c>
      <c r="AC37" s="39">
        <f t="shared" si="7"/>
        <v>0</v>
      </c>
      <c r="AD37" s="39">
        <f t="shared" si="7"/>
        <v>0</v>
      </c>
      <c r="AE37" s="37">
        <f t="shared" si="7"/>
        <v>0</v>
      </c>
      <c r="AF37" s="37">
        <f t="shared" si="7"/>
        <v>0</v>
      </c>
      <c r="AG37" s="39">
        <f t="shared" si="7"/>
        <v>0</v>
      </c>
      <c r="AH37" s="37">
        <f t="shared" si="7"/>
        <v>0</v>
      </c>
      <c r="AI37" s="37">
        <f t="shared" si="7"/>
        <v>435</v>
      </c>
      <c r="AJ37" s="37">
        <f t="shared" si="7"/>
        <v>215</v>
      </c>
      <c r="AK37" s="37">
        <f t="shared" si="7"/>
        <v>650</v>
      </c>
      <c r="AL37" s="37"/>
      <c r="AM37" s="39">
        <f>SUM(AM16:AM36)</f>
        <v>27</v>
      </c>
      <c r="AN37" s="40">
        <f>SUM(S37,AK37)</f>
        <v>1563</v>
      </c>
      <c r="AO37" s="40">
        <f>SUM(U37,AM37)</f>
        <v>60</v>
      </c>
    </row>
    <row r="38" spans="1:41" ht="15.75" thickBot="1" x14ac:dyDescent="0.3">
      <c r="A38" s="41" t="s">
        <v>63</v>
      </c>
      <c r="B38" s="41"/>
      <c r="C38" s="41"/>
      <c r="D38" s="42">
        <f>'[1]1-trener zdrowia'!D41+'[1]2-trener zdrowia'!D33</f>
        <v>0</v>
      </c>
      <c r="E38" s="43">
        <f>'[1]1-trener zdrowia'!E41+'[1]2-trener zdrowia'!E33</f>
        <v>0</v>
      </c>
      <c r="F38" s="44">
        <f>'[1]1-trener zdrowia'!F41+'[1]2-trener zdrowia'!F33</f>
        <v>0</v>
      </c>
      <c r="G38" s="44">
        <f>'[1]1-trener zdrowia'!G41+'[1]2-trener zdrowia'!G33</f>
        <v>0</v>
      </c>
      <c r="H38" s="44">
        <f>'[1]1-trener zdrowia'!H41+'[1]2-trener zdrowia'!H33</f>
        <v>0</v>
      </c>
      <c r="I38" s="45">
        <f>'[1]1-trener zdrowia'!I41+'[1]2-trener zdrowia'!I33</f>
        <v>0</v>
      </c>
      <c r="J38" s="44">
        <f>'[1]1-trener zdrowia'!J41+'[1]2-trener zdrowia'!J33</f>
        <v>0</v>
      </c>
      <c r="K38" s="45">
        <f>'[1]1-trener zdrowia'!K41+'[1]2-trener zdrowia'!K33</f>
        <v>0</v>
      </c>
      <c r="L38" s="46">
        <f>'[1]1-trener zdrowia'!L41+'[1]2-trener zdrowia'!L33</f>
        <v>0</v>
      </c>
      <c r="M38" s="47">
        <f>'[1]1-trener zdrowia'!M41+'[1]2-trener zdrowia'!M33</f>
        <v>0</v>
      </c>
      <c r="N38" s="44">
        <f>'[1]1-trener zdrowia'!N41+'[1]2-trener zdrowia'!N33</f>
        <v>0</v>
      </c>
      <c r="O38" s="44">
        <f>'[1]1-trener zdrowia'!O41+'[1]2-trener zdrowia'!O33</f>
        <v>0</v>
      </c>
      <c r="P38" s="44">
        <f>'[1]1-trener zdrowia'!P41+'[1]2-trener zdrowia'!P33</f>
        <v>0</v>
      </c>
      <c r="Q38" s="44">
        <f>'[1]1-trener zdrowia'!Q41+'[1]2-trener zdrowia'!Q33</f>
        <v>0</v>
      </c>
      <c r="R38" s="44">
        <f>'[1]1-trener zdrowia'!R41+'[1]2-trener zdrowia'!R33</f>
        <v>0</v>
      </c>
      <c r="S38" s="44">
        <f>'[1]1-trener zdrowia'!S41+'[1]2-trener zdrowia'!S33</f>
        <v>0</v>
      </c>
      <c r="T38" s="44"/>
      <c r="U38" s="46">
        <f>'[1]1-trener zdrowia'!U41+'[1]2-trener zdrowia'!U33</f>
        <v>0</v>
      </c>
      <c r="V38" s="48">
        <f>'[1]1-trener zdrowia'!V41+'[1]2-trener zdrowia'!V33</f>
        <v>35</v>
      </c>
      <c r="W38" s="49">
        <f>'[1]1-trener zdrowia'!W41+'[1]2-trener zdrowia'!W33</f>
        <v>35</v>
      </c>
      <c r="X38" s="44">
        <f>'[1]1-trener zdrowia'!X41+'[1]2-trener zdrowia'!X33</f>
        <v>0</v>
      </c>
      <c r="Y38" s="44">
        <f>'[1]1-trener zdrowia'!Y41+'[1]2-trener zdrowia'!Y33</f>
        <v>0</v>
      </c>
      <c r="Z38" s="43">
        <f>'[1]1-trener zdrowia'!Z41+'[1]2-trener zdrowia'!Z33</f>
        <v>0</v>
      </c>
      <c r="AA38" s="44">
        <f>'[1]1-trener zdrowia'!AA41+'[1]2-trener zdrowia'!AA33</f>
        <v>0</v>
      </c>
      <c r="AB38" s="44">
        <f>'[1]1-trener zdrowia'!AB41+'[1]2-trener zdrowia'!AB33</f>
        <v>0</v>
      </c>
      <c r="AC38" s="50">
        <f>'[1]1-trener zdrowia'!AC41+'[1]2-trener zdrowia'!AC33</f>
        <v>0</v>
      </c>
      <c r="AD38" s="50">
        <f>'[1]1-trener zdrowia'!AD41+'[1]2-trener zdrowia'!AD33</f>
        <v>0</v>
      </c>
      <c r="AE38" s="50">
        <f>'[1]1-trener zdrowia'!AE41+'[1]2-trener zdrowia'!AE33</f>
        <v>0</v>
      </c>
      <c r="AF38" s="51">
        <f>'[1]1-trener zdrowia'!AF41+'[1]2-trener zdrowia'!AF33</f>
        <v>0</v>
      </c>
      <c r="AG38" s="52">
        <f>'[1]1-trener zdrowia'!AG41+'[1]2-trener zdrowia'!AG33</f>
        <v>0</v>
      </c>
      <c r="AH38" s="44">
        <f>'[1]1-trener zdrowia'!AH41+'[1]2-trener zdrowia'!AH33</f>
        <v>0</v>
      </c>
      <c r="AI38" s="44">
        <f>'[1]1-trener zdrowia'!AI41+'[1]2-trener zdrowia'!AI33</f>
        <v>60</v>
      </c>
      <c r="AJ38" s="45">
        <f>'[1]1-trener zdrowia'!AJ41+'[1]2-trener zdrowia'!AJ33</f>
        <v>70</v>
      </c>
      <c r="AK38" s="44">
        <f>'[1]1-trener zdrowia'!AK41+'[1]2-trener zdrowia'!AK33</f>
        <v>130</v>
      </c>
      <c r="AL38" s="44"/>
      <c r="AM38" s="53">
        <f>'[1]1-trener zdrowia'!AM41+'[1]2-trener zdrowia'!AM33</f>
        <v>4.5</v>
      </c>
      <c r="AN38" s="54">
        <f>'[1]1-trener zdrowia'!AN41+'[1]2-trener zdrowia'!AN33</f>
        <v>130</v>
      </c>
      <c r="AO38" s="55">
        <f>'[1]1-trener zdrowia'!AO41+'[1]2-trener zdrowia'!AO33</f>
        <v>4.5</v>
      </c>
    </row>
    <row r="39" spans="1:41" x14ac:dyDescent="0.25">
      <c r="A39" s="58"/>
      <c r="B39" s="63"/>
      <c r="C39" s="75" t="s">
        <v>64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36.75" x14ac:dyDescent="0.25">
      <c r="A40" s="58"/>
      <c r="B40" s="63"/>
      <c r="C40" s="75" t="s">
        <v>65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x14ac:dyDescent="0.25">
      <c r="A41" s="58"/>
      <c r="B41" s="63"/>
      <c r="C41" s="6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x14ac:dyDescent="0.25">
      <c r="A42" s="58"/>
      <c r="B42" s="63"/>
      <c r="C42" s="6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</sheetData>
  <mergeCells count="13">
    <mergeCell ref="A37:C37"/>
    <mergeCell ref="A38:C38"/>
    <mergeCell ref="A7:C7"/>
    <mergeCell ref="A8:C8"/>
    <mergeCell ref="A9:C9"/>
    <mergeCell ref="A10:C10"/>
    <mergeCell ref="A4:AO4"/>
    <mergeCell ref="A14:A15"/>
    <mergeCell ref="C14:C15"/>
    <mergeCell ref="D14:U14"/>
    <mergeCell ref="V14:AM14"/>
    <mergeCell ref="AN14:AN15"/>
    <mergeCell ref="AO14:AO15"/>
  </mergeCells>
  <dataValidations count="1">
    <dataValidation type="list" allowBlank="1" showErrorMessage="1" sqref="B16:B36">
      <formula1>RodzajeZajec</formula1>
      <formula2>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rok</vt:lpstr>
      <vt:lpstr>2 rok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2021-04-20T06:20:45Z</dcterms:created>
  <dcterms:modified xsi:type="dcterms:W3CDTF">2021-04-20T06:25:25Z</dcterms:modified>
</cp:coreProperties>
</file>